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540" windowWidth="14625" windowHeight="7545" activeTab="2"/>
  </bookViews>
  <sheets>
    <sheet name="Дети ППА" sheetId="2" r:id="rId1"/>
    <sheet name="Дети ППВ" sheetId="24" r:id="rId2"/>
    <sheet name="Дети КП" sheetId="4" r:id="rId3"/>
    <sheet name="Любители ПП" sheetId="15" r:id="rId4"/>
    <sheet name="Любители ЭКВИ1" sheetId="23" r:id="rId5"/>
    <sheet name="МЛ 4_5" sheetId="20" r:id="rId6"/>
  </sheets>
  <calcPr calcId="124519"/>
</workbook>
</file>

<file path=xl/calcChain.xml><?xml version="1.0" encoding="utf-8"?>
<calcChain xmlns="http://schemas.openxmlformats.org/spreadsheetml/2006/main">
  <c r="N8" i="23"/>
  <c r="N9"/>
  <c r="K8"/>
  <c r="K9"/>
  <c r="H8"/>
  <c r="H9"/>
  <c r="L8"/>
  <c r="L9"/>
  <c r="P8"/>
  <c r="Q8" s="1"/>
  <c r="O8"/>
  <c r="I8"/>
  <c r="P9"/>
  <c r="Q9" s="1"/>
  <c r="O9"/>
  <c r="I9"/>
  <c r="H9" i="15"/>
  <c r="I9"/>
  <c r="K9"/>
  <c r="L9"/>
  <c r="N9"/>
  <c r="O9"/>
  <c r="P9"/>
  <c r="Q9"/>
  <c r="H10"/>
  <c r="I10"/>
  <c r="K10"/>
  <c r="L10"/>
  <c r="N10"/>
  <c r="O10"/>
  <c r="P10"/>
  <c r="Q10"/>
  <c r="H8"/>
  <c r="I8"/>
  <c r="K8"/>
  <c r="L8"/>
  <c r="N8"/>
  <c r="O8"/>
  <c r="P8"/>
  <c r="Q8"/>
  <c r="H12"/>
  <c r="I12"/>
  <c r="K12"/>
  <c r="L12"/>
  <c r="N12"/>
  <c r="O12"/>
  <c r="P12"/>
  <c r="Q12" s="1"/>
  <c r="H11"/>
  <c r="I11"/>
  <c r="K11"/>
  <c r="L11"/>
  <c r="N11"/>
  <c r="O11"/>
  <c r="P11"/>
  <c r="Q11" s="1"/>
  <c r="N13"/>
  <c r="K13"/>
  <c r="H13"/>
  <c r="H13" i="24"/>
  <c r="I13"/>
  <c r="K13"/>
  <c r="L13"/>
  <c r="N13"/>
  <c r="O13"/>
  <c r="P13"/>
  <c r="Q13" s="1"/>
  <c r="H16"/>
  <c r="I16"/>
  <c r="K16"/>
  <c r="L16"/>
  <c r="N16"/>
  <c r="O16"/>
  <c r="P16"/>
  <c r="Q16" s="1"/>
  <c r="H18"/>
  <c r="I18"/>
  <c r="K18"/>
  <c r="L18"/>
  <c r="N18"/>
  <c r="O18"/>
  <c r="P18"/>
  <c r="Q18" s="1"/>
  <c r="H19"/>
  <c r="I19"/>
  <c r="K19"/>
  <c r="L19"/>
  <c r="N19"/>
  <c r="O19"/>
  <c r="P19"/>
  <c r="Q19" s="1"/>
  <c r="H8"/>
  <c r="I8"/>
  <c r="K8"/>
  <c r="L8"/>
  <c r="N8"/>
  <c r="O8"/>
  <c r="P8"/>
  <c r="Q8" s="1"/>
  <c r="H15"/>
  <c r="I15"/>
  <c r="K15"/>
  <c r="L15"/>
  <c r="N15"/>
  <c r="O15"/>
  <c r="P15"/>
  <c r="Q15" s="1"/>
  <c r="H10"/>
  <c r="I10"/>
  <c r="K10"/>
  <c r="L10"/>
  <c r="N10"/>
  <c r="O10"/>
  <c r="P10"/>
  <c r="Q10" s="1"/>
  <c r="H9"/>
  <c r="I9"/>
  <c r="K9"/>
  <c r="L9"/>
  <c r="N9"/>
  <c r="O9"/>
  <c r="P9"/>
  <c r="Q9" s="1"/>
  <c r="H17"/>
  <c r="I17"/>
  <c r="K17"/>
  <c r="L17"/>
  <c r="N17"/>
  <c r="O17"/>
  <c r="P17"/>
  <c r="Q17" s="1"/>
  <c r="H12"/>
  <c r="I12"/>
  <c r="K12"/>
  <c r="L12"/>
  <c r="N12"/>
  <c r="O12"/>
  <c r="P12"/>
  <c r="Q12" s="1"/>
  <c r="H11"/>
  <c r="I11"/>
  <c r="K11"/>
  <c r="L11"/>
  <c r="N11"/>
  <c r="O11"/>
  <c r="P11"/>
  <c r="Q11" s="1"/>
  <c r="O14"/>
  <c r="N14"/>
  <c r="L14"/>
  <c r="K14"/>
  <c r="H14"/>
  <c r="I14"/>
  <c r="A8" i="23" l="1"/>
  <c r="A9"/>
  <c r="P14" i="24" l="1"/>
  <c r="H46" i="2"/>
  <c r="I46"/>
  <c r="K46"/>
  <c r="L46"/>
  <c r="N46"/>
  <c r="O46"/>
  <c r="Q46"/>
  <c r="R46" s="1"/>
  <c r="H18"/>
  <c r="I18"/>
  <c r="K18"/>
  <c r="L18"/>
  <c r="N18"/>
  <c r="O18"/>
  <c r="Q18"/>
  <c r="R18" s="1"/>
  <c r="H32"/>
  <c r="I32"/>
  <c r="K32"/>
  <c r="L32"/>
  <c r="N32"/>
  <c r="O32"/>
  <c r="Q32"/>
  <c r="R32" s="1"/>
  <c r="H17"/>
  <c r="I17"/>
  <c r="K17"/>
  <c r="L17"/>
  <c r="N17"/>
  <c r="O17"/>
  <c r="Q17"/>
  <c r="R17" s="1"/>
  <c r="H11"/>
  <c r="I11"/>
  <c r="K11"/>
  <c r="L11"/>
  <c r="N11"/>
  <c r="O11"/>
  <c r="Q11"/>
  <c r="R11" s="1"/>
  <c r="H30"/>
  <c r="I30"/>
  <c r="K30"/>
  <c r="L30"/>
  <c r="N30"/>
  <c r="O30"/>
  <c r="Q30"/>
  <c r="R30" s="1"/>
  <c r="H37"/>
  <c r="I37"/>
  <c r="K37"/>
  <c r="L37"/>
  <c r="N37"/>
  <c r="O37"/>
  <c r="Q37"/>
  <c r="R37" s="1"/>
  <c r="H19"/>
  <c r="I19"/>
  <c r="K19"/>
  <c r="L19"/>
  <c r="N19"/>
  <c r="O19"/>
  <c r="Q19"/>
  <c r="R19" s="1"/>
  <c r="H16"/>
  <c r="I16"/>
  <c r="K16"/>
  <c r="L16"/>
  <c r="N16"/>
  <c r="O16"/>
  <c r="Q16"/>
  <c r="R16" s="1"/>
  <c r="H49"/>
  <c r="I49"/>
  <c r="K49"/>
  <c r="L49"/>
  <c r="N49"/>
  <c r="O49"/>
  <c r="Q49"/>
  <c r="R49" s="1"/>
  <c r="H31"/>
  <c r="I31"/>
  <c r="K31"/>
  <c r="L31"/>
  <c r="N31"/>
  <c r="O31"/>
  <c r="Q31"/>
  <c r="R31" s="1"/>
  <c r="H13"/>
  <c r="I13"/>
  <c r="K13"/>
  <c r="L13"/>
  <c r="N13"/>
  <c r="O13"/>
  <c r="Q13"/>
  <c r="R13" s="1"/>
  <c r="H28"/>
  <c r="I28"/>
  <c r="K28"/>
  <c r="L28"/>
  <c r="N28"/>
  <c r="O28"/>
  <c r="Q28"/>
  <c r="R28" s="1"/>
  <c r="H41"/>
  <c r="I41"/>
  <c r="K41"/>
  <c r="L41"/>
  <c r="N41"/>
  <c r="O41"/>
  <c r="Q41"/>
  <c r="R41" s="1"/>
  <c r="H38"/>
  <c r="I38"/>
  <c r="K38"/>
  <c r="L38"/>
  <c r="N38"/>
  <c r="O38"/>
  <c r="Q38"/>
  <c r="R38" s="1"/>
  <c r="H35"/>
  <c r="I35"/>
  <c r="K35"/>
  <c r="L35"/>
  <c r="N35"/>
  <c r="O35"/>
  <c r="Q35"/>
  <c r="R35" s="1"/>
  <c r="H44"/>
  <c r="I44"/>
  <c r="K44"/>
  <c r="L44"/>
  <c r="N44"/>
  <c r="O44"/>
  <c r="Q44"/>
  <c r="R44" s="1"/>
  <c r="H27"/>
  <c r="I27"/>
  <c r="K27"/>
  <c r="L27"/>
  <c r="N27"/>
  <c r="O27"/>
  <c r="Q27"/>
  <c r="R27" s="1"/>
  <c r="H22"/>
  <c r="I22"/>
  <c r="K22"/>
  <c r="L22"/>
  <c r="N22"/>
  <c r="O22"/>
  <c r="Q22"/>
  <c r="R22" s="1"/>
  <c r="H20"/>
  <c r="I20"/>
  <c r="K20"/>
  <c r="L20"/>
  <c r="N20"/>
  <c r="O20"/>
  <c r="Q20"/>
  <c r="R20" s="1"/>
  <c r="H42"/>
  <c r="I42"/>
  <c r="K42"/>
  <c r="L42"/>
  <c r="N42"/>
  <c r="O42"/>
  <c r="Q42"/>
  <c r="R42" s="1"/>
  <c r="H43"/>
  <c r="I43"/>
  <c r="K43"/>
  <c r="L43"/>
  <c r="N43"/>
  <c r="O43"/>
  <c r="Q43"/>
  <c r="R43" s="1"/>
  <c r="H34"/>
  <c r="I34"/>
  <c r="K34"/>
  <c r="L34"/>
  <c r="N34"/>
  <c r="O34"/>
  <c r="Q34"/>
  <c r="R34" s="1"/>
  <c r="H9"/>
  <c r="I9"/>
  <c r="K9"/>
  <c r="L9"/>
  <c r="N9"/>
  <c r="O9"/>
  <c r="Q9"/>
  <c r="R9" s="1"/>
  <c r="H23"/>
  <c r="I23"/>
  <c r="K23"/>
  <c r="L23"/>
  <c r="N23"/>
  <c r="O23"/>
  <c r="Q23"/>
  <c r="R23" s="1"/>
  <c r="H21"/>
  <c r="I21"/>
  <c r="K21"/>
  <c r="L21"/>
  <c r="N21"/>
  <c r="O21"/>
  <c r="Q21"/>
  <c r="R21" s="1"/>
  <c r="H25"/>
  <c r="I25"/>
  <c r="K25"/>
  <c r="L25"/>
  <c r="N25"/>
  <c r="O25"/>
  <c r="Q25"/>
  <c r="R25" s="1"/>
  <c r="H47"/>
  <c r="I47"/>
  <c r="K47"/>
  <c r="L47"/>
  <c r="N47"/>
  <c r="O47"/>
  <c r="Q47"/>
  <c r="R47" s="1"/>
  <c r="H36"/>
  <c r="I36"/>
  <c r="K36"/>
  <c r="L36"/>
  <c r="N36"/>
  <c r="O36"/>
  <c r="Q36"/>
  <c r="R36" s="1"/>
  <c r="H15"/>
  <c r="I15"/>
  <c r="K15"/>
  <c r="L15"/>
  <c r="N15"/>
  <c r="O15"/>
  <c r="Q15"/>
  <c r="R15" s="1"/>
  <c r="H29"/>
  <c r="I29"/>
  <c r="K29"/>
  <c r="L29"/>
  <c r="N29"/>
  <c r="O29"/>
  <c r="Q29"/>
  <c r="R29" s="1"/>
  <c r="H10"/>
  <c r="I10"/>
  <c r="K10"/>
  <c r="L10"/>
  <c r="N10"/>
  <c r="O10"/>
  <c r="Q10"/>
  <c r="R10" s="1"/>
  <c r="H40"/>
  <c r="I40"/>
  <c r="K40"/>
  <c r="L40"/>
  <c r="N40"/>
  <c r="O40"/>
  <c r="Q40"/>
  <c r="R40" s="1"/>
  <c r="H12"/>
  <c r="I12"/>
  <c r="K12"/>
  <c r="L12"/>
  <c r="N12"/>
  <c r="O12"/>
  <c r="Q12"/>
  <c r="R12" s="1"/>
  <c r="H24"/>
  <c r="I24"/>
  <c r="K24"/>
  <c r="L24"/>
  <c r="N24"/>
  <c r="O24"/>
  <c r="Q24"/>
  <c r="R24" s="1"/>
  <c r="H48"/>
  <c r="I48"/>
  <c r="K48"/>
  <c r="L48"/>
  <c r="N48"/>
  <c r="O48"/>
  <c r="Q48"/>
  <c r="R48" s="1"/>
  <c r="H39"/>
  <c r="I39"/>
  <c r="K39"/>
  <c r="L39"/>
  <c r="N39"/>
  <c r="O39"/>
  <c r="Q39"/>
  <c r="R39" s="1"/>
  <c r="H33"/>
  <c r="I33"/>
  <c r="K33"/>
  <c r="L33"/>
  <c r="N33"/>
  <c r="O33"/>
  <c r="Q33"/>
  <c r="R33" s="1"/>
  <c r="H26"/>
  <c r="I26"/>
  <c r="K26"/>
  <c r="L26"/>
  <c r="N26"/>
  <c r="O26"/>
  <c r="Q26"/>
  <c r="R26" s="1"/>
  <c r="H14"/>
  <c r="I14"/>
  <c r="K14"/>
  <c r="L14"/>
  <c r="N14"/>
  <c r="O14"/>
  <c r="Q14"/>
  <c r="R14" s="1"/>
  <c r="H45"/>
  <c r="I45"/>
  <c r="K45"/>
  <c r="L45"/>
  <c r="N45"/>
  <c r="O45"/>
  <c r="Q45"/>
  <c r="R45" s="1"/>
  <c r="H50"/>
  <c r="I50"/>
  <c r="K50"/>
  <c r="L50"/>
  <c r="N50"/>
  <c r="O50"/>
  <c r="Q50"/>
  <c r="R50" s="1"/>
  <c r="N8"/>
  <c r="K8"/>
  <c r="H8"/>
  <c r="N16" i="4"/>
  <c r="N21"/>
  <c r="N15"/>
  <c r="N22"/>
  <c r="N13"/>
  <c r="N9"/>
  <c r="N17"/>
  <c r="N23"/>
  <c r="N20"/>
  <c r="N18"/>
  <c r="N11"/>
  <c r="N14"/>
  <c r="N12"/>
  <c r="N10"/>
  <c r="N19"/>
  <c r="N24"/>
  <c r="K16"/>
  <c r="K21"/>
  <c r="K15"/>
  <c r="K22"/>
  <c r="K13"/>
  <c r="K9"/>
  <c r="K17"/>
  <c r="K23"/>
  <c r="K20"/>
  <c r="K18"/>
  <c r="K11"/>
  <c r="K14"/>
  <c r="K12"/>
  <c r="K10"/>
  <c r="K19"/>
  <c r="K24"/>
  <c r="H16"/>
  <c r="H21"/>
  <c r="H15"/>
  <c r="H22"/>
  <c r="H13"/>
  <c r="H9"/>
  <c r="H17"/>
  <c r="H23"/>
  <c r="H20"/>
  <c r="H18"/>
  <c r="H11"/>
  <c r="H14"/>
  <c r="H12"/>
  <c r="H10"/>
  <c r="H19"/>
  <c r="H24"/>
  <c r="N25"/>
  <c r="K25"/>
  <c r="H25"/>
  <c r="Q14" i="24" l="1"/>
  <c r="A17"/>
  <c r="A18"/>
  <c r="A14"/>
  <c r="A9"/>
  <c r="A15"/>
  <c r="A16"/>
  <c r="A19"/>
  <c r="A11"/>
  <c r="A8"/>
  <c r="A13"/>
  <c r="A12"/>
  <c r="L14" i="20"/>
  <c r="M14" s="1"/>
  <c r="L17"/>
  <c r="M17" s="1"/>
  <c r="O9" i="4" l="1"/>
  <c r="O15"/>
  <c r="O12"/>
  <c r="O19"/>
  <c r="O20"/>
  <c r="O21"/>
  <c r="O22"/>
  <c r="O25"/>
  <c r="O18"/>
  <c r="O11"/>
  <c r="O24"/>
  <c r="O14"/>
  <c r="O23"/>
  <c r="O16"/>
  <c r="O17"/>
  <c r="O13"/>
  <c r="O10"/>
  <c r="L9"/>
  <c r="L15"/>
  <c r="L12"/>
  <c r="L19"/>
  <c r="L20"/>
  <c r="L21"/>
  <c r="L22"/>
  <c r="L25"/>
  <c r="L18"/>
  <c r="L11"/>
  <c r="L24"/>
  <c r="L14"/>
  <c r="L23"/>
  <c r="L16"/>
  <c r="L17"/>
  <c r="L13"/>
  <c r="L10"/>
  <c r="I9"/>
  <c r="I15"/>
  <c r="I12"/>
  <c r="I19"/>
  <c r="I20"/>
  <c r="I21"/>
  <c r="I22"/>
  <c r="I25"/>
  <c r="I18"/>
  <c r="I11"/>
  <c r="I24"/>
  <c r="I14"/>
  <c r="I23"/>
  <c r="I16"/>
  <c r="I17"/>
  <c r="I13"/>
  <c r="I10"/>
  <c r="Q13"/>
  <c r="R13" s="1"/>
  <c r="Q14"/>
  <c r="R14" s="1"/>
  <c r="Q23"/>
  <c r="R23" s="1"/>
  <c r="Q16"/>
  <c r="R16" s="1"/>
  <c r="Q17"/>
  <c r="R17" s="1"/>
  <c r="O13" i="15" l="1"/>
  <c r="L13"/>
  <c r="I13"/>
  <c r="L15" i="20"/>
  <c r="M15" s="1"/>
  <c r="I8" i="2" l="1"/>
  <c r="L8"/>
  <c r="O8"/>
  <c r="Q8"/>
  <c r="R8" l="1"/>
  <c r="Q12" i="4"/>
  <c r="R12" s="1"/>
  <c r="L16" i="20" l="1"/>
  <c r="M16" s="1"/>
  <c r="M11"/>
  <c r="L8"/>
  <c r="M8" s="1"/>
  <c r="L10"/>
  <c r="M10" s="1"/>
  <c r="L9"/>
  <c r="M9" s="1"/>
  <c r="Q20" i="4"/>
  <c r="R20" s="1"/>
  <c r="Q22"/>
  <c r="R22" s="1"/>
  <c r="Q19"/>
  <c r="R19" s="1"/>
  <c r="P13" i="15" l="1"/>
  <c r="Q13" s="1"/>
  <c r="Q21" i="4"/>
  <c r="R21" s="1"/>
  <c r="Q24"/>
  <c r="R24" s="1"/>
  <c r="Q25"/>
  <c r="R25" s="1"/>
  <c r="A11" i="15" l="1"/>
  <c r="A10"/>
  <c r="A12"/>
  <c r="A9"/>
  <c r="A8"/>
  <c r="L13" i="20"/>
  <c r="M13" s="1"/>
  <c r="Q18" i="4" l="1"/>
  <c r="R18" s="1"/>
  <c r="Q15"/>
  <c r="R15" s="1"/>
  <c r="Q10"/>
  <c r="R10" s="1"/>
  <c r="Q9" l="1"/>
  <c r="R9" s="1"/>
  <c r="A13" i="15" l="1"/>
  <c r="Q11" i="4" l="1"/>
  <c r="R11" s="1"/>
  <c r="A11" l="1"/>
  <c r="A9"/>
  <c r="A10"/>
  <c r="A12"/>
</calcChain>
</file>

<file path=xl/sharedStrings.xml><?xml version="1.0" encoding="utf-8"?>
<sst xmlns="http://schemas.openxmlformats.org/spreadsheetml/2006/main" count="657" uniqueCount="247">
  <si>
    <t>Выездка</t>
  </si>
  <si>
    <t>г.Н.Новгород кск "Пассаж"</t>
  </si>
  <si>
    <r>
      <t xml:space="preserve">Фамилия, </t>
    </r>
    <r>
      <rPr>
        <sz val="8"/>
        <rFont val="Verdana"/>
        <family val="2"/>
        <charset val="204"/>
      </rPr>
      <t>Имя всадника</t>
    </r>
  </si>
  <si>
    <t>Звание, разряд</t>
  </si>
  <si>
    <r>
      <t>Кличка лошади, г.р.,</t>
    </r>
    <r>
      <rPr>
        <sz val="8"/>
        <rFont val="Verdana"/>
        <family val="2"/>
        <charset val="204"/>
      </rPr>
      <t xml:space="preserve"> масть, пол, порода, отец, место рождения</t>
    </r>
  </si>
  <si>
    <t>Владелец</t>
  </si>
  <si>
    <t>Команда, регион</t>
  </si>
  <si>
    <t>б/р</t>
  </si>
  <si>
    <t>СДЮСШОР</t>
  </si>
  <si>
    <t>Ниж.обл.</t>
  </si>
  <si>
    <t>Технические результаты</t>
  </si>
  <si>
    <t>Место</t>
  </si>
  <si>
    <t>Н</t>
  </si>
  <si>
    <t>С</t>
  </si>
  <si>
    <t>М</t>
  </si>
  <si>
    <t>Кол.ош.</t>
  </si>
  <si>
    <t>Всего баллов</t>
  </si>
  <si>
    <t>Всего %</t>
  </si>
  <si>
    <t>Баллы</t>
  </si>
  <si>
    <t>%</t>
  </si>
  <si>
    <t>Главный судья</t>
  </si>
  <si>
    <t>Главый секретарь</t>
  </si>
  <si>
    <t>Командный приз. Дети</t>
  </si>
  <si>
    <r>
      <t xml:space="preserve">Технические результаты </t>
    </r>
    <r>
      <rPr>
        <sz val="8"/>
        <rFont val="Verdana"/>
        <family val="2"/>
        <charset val="204"/>
      </rPr>
      <t>выездка</t>
    </r>
  </si>
  <si>
    <t>Главный секретарь</t>
  </si>
  <si>
    <t>Соколова Е.</t>
  </si>
  <si>
    <t>ч/в</t>
  </si>
  <si>
    <t>кмс</t>
  </si>
  <si>
    <t>рысь</t>
  </si>
  <si>
    <t>шаг</t>
  </si>
  <si>
    <t>галоп</t>
  </si>
  <si>
    <t>повиновение</t>
  </si>
  <si>
    <t>общее впечатление</t>
  </si>
  <si>
    <t>Итого %</t>
  </si>
  <si>
    <t>место</t>
  </si>
  <si>
    <t>Соколова О.</t>
  </si>
  <si>
    <t>судья</t>
  </si>
  <si>
    <t>Коган И.</t>
  </si>
  <si>
    <t>г.Н.Новгород СДЮСШОР</t>
  </si>
  <si>
    <t>в/к</t>
  </si>
  <si>
    <t>ДЮСШ "Олимп"</t>
  </si>
  <si>
    <r>
      <rPr>
        <b/>
        <sz val="9"/>
        <color theme="1"/>
        <rFont val="Calibri"/>
        <family val="2"/>
        <charset val="204"/>
        <scheme val="minor"/>
      </rPr>
      <t>КАРАВЕЛЛА-</t>
    </r>
    <r>
      <rPr>
        <sz val="9"/>
        <color theme="1"/>
        <rFont val="Calibri"/>
        <family val="2"/>
        <charset val="204"/>
        <scheme val="minor"/>
      </rPr>
      <t>10</t>
    </r>
  </si>
  <si>
    <t>Тест для лошадей  5ти лет</t>
  </si>
  <si>
    <t>Ирсецкая Е.</t>
  </si>
  <si>
    <t>Кубок Нижегородской области</t>
  </si>
  <si>
    <t>СДЮСШОР ч/в</t>
  </si>
  <si>
    <r>
      <rPr>
        <b/>
        <sz val="9"/>
        <color theme="1"/>
        <rFont val="Calibri"/>
        <family val="2"/>
        <charset val="204"/>
        <scheme val="minor"/>
      </rPr>
      <t xml:space="preserve">САНДАКОВА </t>
    </r>
    <r>
      <rPr>
        <sz val="9"/>
        <color theme="1"/>
        <rFont val="Calibri"/>
        <family val="2"/>
        <charset val="204"/>
        <scheme val="minor"/>
      </rPr>
      <t>Анастасия,1992</t>
    </r>
  </si>
  <si>
    <t>Тест для лошадей  4х</t>
  </si>
  <si>
    <t>НЦВЕ</t>
  </si>
  <si>
    <t>1юн</t>
  </si>
  <si>
    <t>2юн</t>
  </si>
  <si>
    <t>3юн</t>
  </si>
  <si>
    <r>
      <rPr>
        <b/>
        <sz val="9"/>
        <color theme="1"/>
        <rFont val="Calibri"/>
        <family val="2"/>
        <charset val="204"/>
        <scheme val="minor"/>
      </rPr>
      <t>ХАН ТЕНГРИ-</t>
    </r>
    <r>
      <rPr>
        <sz val="9"/>
        <color theme="1"/>
        <rFont val="Calibri"/>
        <family val="2"/>
        <charset val="204"/>
        <scheme val="minor"/>
      </rPr>
      <t>10</t>
    </r>
  </si>
  <si>
    <t>вып. норм.</t>
  </si>
  <si>
    <r>
      <t xml:space="preserve">КЛОЧАЙ </t>
    </r>
    <r>
      <rPr>
        <sz val="8"/>
        <color theme="1"/>
        <rFont val="Calibri"/>
        <family val="2"/>
        <charset val="204"/>
        <scheme val="minor"/>
      </rPr>
      <t>Анастасия,2000</t>
    </r>
  </si>
  <si>
    <r>
      <t>ЗАТОН</t>
    </r>
    <r>
      <rPr>
        <sz val="8"/>
        <color theme="1"/>
        <rFont val="Calibri"/>
        <family val="2"/>
        <charset val="204"/>
        <scheme val="minor"/>
      </rPr>
      <t>-99</t>
    </r>
  </si>
  <si>
    <r>
      <rPr>
        <b/>
        <sz val="9"/>
        <color theme="1"/>
        <rFont val="Calibri"/>
        <family val="2"/>
        <charset val="204"/>
        <scheme val="minor"/>
      </rPr>
      <t xml:space="preserve">ДАВЫДКИНА </t>
    </r>
    <r>
      <rPr>
        <sz val="9"/>
        <color theme="1"/>
        <rFont val="Calibri"/>
        <family val="2"/>
        <charset val="204"/>
        <scheme val="minor"/>
      </rPr>
      <t>Наталья,1991</t>
    </r>
  </si>
  <si>
    <r>
      <rPr>
        <b/>
        <sz val="9"/>
        <color theme="1"/>
        <rFont val="Calibri"/>
        <family val="2"/>
        <charset val="204"/>
        <scheme val="minor"/>
      </rPr>
      <t xml:space="preserve">БАРАНОВА </t>
    </r>
    <r>
      <rPr>
        <sz val="9"/>
        <color theme="1"/>
        <rFont val="Calibri"/>
        <family val="2"/>
        <charset val="204"/>
        <scheme val="minor"/>
      </rPr>
      <t>Марина,1997</t>
    </r>
  </si>
  <si>
    <r>
      <rPr>
        <b/>
        <sz val="9"/>
        <color theme="1"/>
        <rFont val="Calibri"/>
        <family val="2"/>
        <charset val="204"/>
        <scheme val="minor"/>
      </rPr>
      <t>ФЕРДИНАНД-</t>
    </r>
    <r>
      <rPr>
        <sz val="9"/>
        <color theme="1"/>
        <rFont val="Calibri"/>
        <family val="2"/>
        <charset val="204"/>
        <scheme val="minor"/>
      </rPr>
      <t>11,латв.тепл., гнед.,жер., Ниж.обл.</t>
    </r>
  </si>
  <si>
    <r>
      <rPr>
        <b/>
        <sz val="9"/>
        <color theme="1"/>
        <rFont val="Calibri"/>
        <family val="2"/>
        <charset val="204"/>
        <scheme val="minor"/>
      </rPr>
      <t xml:space="preserve">ТИХОНОВА </t>
    </r>
    <r>
      <rPr>
        <sz val="9"/>
        <color theme="1"/>
        <rFont val="Calibri"/>
        <family val="2"/>
        <charset val="204"/>
        <scheme val="minor"/>
      </rPr>
      <t>Наталья,1976</t>
    </r>
  </si>
  <si>
    <r>
      <rPr>
        <b/>
        <sz val="9"/>
        <color theme="1"/>
        <rFont val="Calibri"/>
        <family val="2"/>
        <charset val="204"/>
        <scheme val="minor"/>
      </rPr>
      <t>ГИФА-</t>
    </r>
    <r>
      <rPr>
        <sz val="9"/>
        <color theme="1"/>
        <rFont val="Calibri"/>
        <family val="2"/>
        <charset val="204"/>
        <scheme val="minor"/>
      </rPr>
      <t>09</t>
    </r>
  </si>
  <si>
    <r>
      <rPr>
        <b/>
        <sz val="9"/>
        <color theme="1"/>
        <rFont val="Calibri"/>
        <family val="2"/>
        <charset val="204"/>
        <scheme val="minor"/>
      </rPr>
      <t xml:space="preserve">ТРИФОНОВА </t>
    </r>
    <r>
      <rPr>
        <sz val="9"/>
        <color theme="1"/>
        <rFont val="Calibri"/>
        <family val="2"/>
        <charset val="204"/>
        <scheme val="minor"/>
      </rPr>
      <t>Елена,1988</t>
    </r>
  </si>
  <si>
    <r>
      <rPr>
        <b/>
        <sz val="9"/>
        <color theme="1"/>
        <rFont val="Calibri"/>
        <family val="2"/>
        <charset val="204"/>
        <scheme val="minor"/>
      </rPr>
      <t>КЕЛЛИ-</t>
    </r>
    <r>
      <rPr>
        <sz val="9"/>
        <color theme="1"/>
        <rFont val="Calibri"/>
        <family val="2"/>
        <charset val="204"/>
        <scheme val="minor"/>
      </rPr>
      <t>10</t>
    </r>
  </si>
  <si>
    <r>
      <rPr>
        <b/>
        <sz val="9"/>
        <color theme="1"/>
        <rFont val="Calibri"/>
        <family val="2"/>
        <charset val="204"/>
        <scheme val="minor"/>
      </rPr>
      <t xml:space="preserve">САЧКОВА </t>
    </r>
    <r>
      <rPr>
        <sz val="9"/>
        <color theme="1"/>
        <rFont val="Calibri"/>
        <family val="2"/>
        <charset val="204"/>
        <scheme val="minor"/>
      </rPr>
      <t>Анастасия,1989</t>
    </r>
  </si>
  <si>
    <t>КЭК "Ассамблея"</t>
  </si>
  <si>
    <r>
      <rPr>
        <b/>
        <sz val="9"/>
        <color theme="1"/>
        <rFont val="Calibri"/>
        <family val="2"/>
        <charset val="204"/>
        <scheme val="minor"/>
      </rPr>
      <t>ИНКРУСТАЦИЯ ДИАМАНД-</t>
    </r>
    <r>
      <rPr>
        <sz val="9"/>
        <color theme="1"/>
        <rFont val="Calibri"/>
        <family val="2"/>
        <charset val="204"/>
        <scheme val="minor"/>
      </rPr>
      <t>11, гнед., укр.верх., коб.</t>
    </r>
  </si>
  <si>
    <r>
      <rPr>
        <b/>
        <sz val="9"/>
        <color theme="1"/>
        <rFont val="Calibri"/>
        <family val="2"/>
        <charset val="204"/>
        <scheme val="minor"/>
      </rPr>
      <t>ЭКИПАЖ-</t>
    </r>
    <r>
      <rPr>
        <sz val="9"/>
        <color theme="1"/>
        <rFont val="Calibri"/>
        <family val="2"/>
        <charset val="204"/>
        <scheme val="minor"/>
      </rPr>
      <t>11,мер.,карак., укр.верх., Украина</t>
    </r>
  </si>
  <si>
    <r>
      <rPr>
        <b/>
        <sz val="9"/>
        <color theme="1"/>
        <rFont val="Calibri"/>
        <family val="2"/>
        <charset val="204"/>
        <scheme val="minor"/>
      </rPr>
      <t xml:space="preserve">КАЛИНИНА </t>
    </r>
    <r>
      <rPr>
        <sz val="9"/>
        <color theme="1"/>
        <rFont val="Calibri"/>
        <family val="2"/>
        <charset val="204"/>
        <scheme val="minor"/>
      </rPr>
      <t>Ольга,1974</t>
    </r>
  </si>
  <si>
    <r>
      <rPr>
        <b/>
        <sz val="9"/>
        <color theme="1"/>
        <rFont val="Calibri"/>
        <family val="2"/>
        <charset val="204"/>
        <scheme val="minor"/>
      </rPr>
      <t>ЛАУРЕАТ</t>
    </r>
    <r>
      <rPr>
        <sz val="9"/>
        <color theme="1"/>
        <rFont val="Calibri"/>
        <family val="2"/>
        <charset val="204"/>
        <scheme val="minor"/>
      </rPr>
      <t>-11,сер.</t>
    </r>
  </si>
  <si>
    <r>
      <rPr>
        <b/>
        <sz val="9"/>
        <color theme="1"/>
        <rFont val="Calibri"/>
        <family val="2"/>
        <charset val="204"/>
        <scheme val="minor"/>
      </rPr>
      <t xml:space="preserve">АВДЕЕВА </t>
    </r>
    <r>
      <rPr>
        <sz val="9"/>
        <color theme="1"/>
        <rFont val="Calibri"/>
        <family val="2"/>
        <charset val="204"/>
        <scheme val="minor"/>
      </rPr>
      <t>Ольга,1996</t>
    </r>
  </si>
  <si>
    <r>
      <rPr>
        <b/>
        <sz val="9"/>
        <color theme="1"/>
        <rFont val="Calibri"/>
        <family val="2"/>
        <charset val="204"/>
        <scheme val="minor"/>
      </rPr>
      <t>КУРИЦЫНА</t>
    </r>
    <r>
      <rPr>
        <sz val="9"/>
        <color theme="1"/>
        <rFont val="Calibri"/>
        <family val="2"/>
        <charset val="204"/>
        <scheme val="minor"/>
      </rPr>
      <t xml:space="preserve"> Наталья,1980</t>
    </r>
  </si>
  <si>
    <r>
      <rPr>
        <b/>
        <sz val="9"/>
        <color theme="1"/>
        <rFont val="Calibri"/>
        <family val="2"/>
        <charset val="204"/>
        <scheme val="minor"/>
      </rPr>
      <t>КАСКАД</t>
    </r>
    <r>
      <rPr>
        <sz val="9"/>
        <color theme="1"/>
        <rFont val="Calibri"/>
        <family val="2"/>
        <charset val="204"/>
        <scheme val="minor"/>
      </rPr>
      <t>-09</t>
    </r>
  </si>
  <si>
    <t>14.04.15г.</t>
  </si>
  <si>
    <r>
      <t xml:space="preserve">ХЭЙДА - </t>
    </r>
    <r>
      <rPr>
        <sz val="9"/>
        <color theme="1"/>
        <rFont val="Calibri"/>
        <family val="2"/>
        <charset val="204"/>
        <scheme val="minor"/>
      </rPr>
      <t>00., коб.</t>
    </r>
  </si>
  <si>
    <r>
      <t xml:space="preserve">ЕРМОЛАЕВА </t>
    </r>
    <r>
      <rPr>
        <sz val="9"/>
        <color theme="1"/>
        <rFont val="Calibri"/>
        <family val="2"/>
        <charset val="204"/>
        <scheme val="minor"/>
      </rPr>
      <t>Ксения, 2001</t>
    </r>
  </si>
  <si>
    <r>
      <t xml:space="preserve">ЛОКТЕВА </t>
    </r>
    <r>
      <rPr>
        <sz val="9"/>
        <color theme="1"/>
        <rFont val="Calibri"/>
        <family val="2"/>
        <charset val="204"/>
        <scheme val="minor"/>
      </rPr>
      <t>Елизавета, 2002</t>
    </r>
  </si>
  <si>
    <r>
      <t xml:space="preserve">ГИФА - </t>
    </r>
    <r>
      <rPr>
        <sz val="9"/>
        <color theme="1"/>
        <rFont val="Calibri"/>
        <family val="2"/>
        <charset val="204"/>
        <scheme val="minor"/>
      </rPr>
      <t>09, коб.</t>
    </r>
  </si>
  <si>
    <r>
      <t xml:space="preserve">ШИРШАЕВА </t>
    </r>
    <r>
      <rPr>
        <sz val="9"/>
        <color theme="1"/>
        <rFont val="Calibri"/>
        <family val="2"/>
        <charset val="204"/>
        <scheme val="minor"/>
      </rPr>
      <t>Анна, 2001</t>
    </r>
  </si>
  <si>
    <r>
      <t xml:space="preserve">ХИТРОСТЬ - </t>
    </r>
    <r>
      <rPr>
        <sz val="9"/>
        <color theme="1"/>
        <rFont val="Calibri"/>
        <family val="2"/>
        <charset val="204"/>
        <scheme val="minor"/>
      </rPr>
      <t>коб.</t>
    </r>
  </si>
  <si>
    <r>
      <t>ЭСТРАДА</t>
    </r>
    <r>
      <rPr>
        <sz val="9"/>
        <color theme="1"/>
        <rFont val="Calibri"/>
        <family val="2"/>
        <charset val="204"/>
        <scheme val="minor"/>
      </rPr>
      <t xml:space="preserve"> - коб.</t>
    </r>
  </si>
  <si>
    <t>ХИТРОСТЬ - коб.</t>
  </si>
  <si>
    <r>
      <t xml:space="preserve">МУРАЧАШВИЛИ </t>
    </r>
    <r>
      <rPr>
        <sz val="9"/>
        <color theme="1"/>
        <rFont val="Calibri"/>
        <family val="2"/>
        <charset val="204"/>
        <scheme val="minor"/>
      </rPr>
      <t>Нана, 2003</t>
    </r>
  </si>
  <si>
    <r>
      <t xml:space="preserve">ЛИХАЧЁВА </t>
    </r>
    <r>
      <rPr>
        <sz val="9"/>
        <color theme="1"/>
        <rFont val="Calibri"/>
        <family val="2"/>
        <charset val="204"/>
        <scheme val="minor"/>
      </rPr>
      <t>Ольга, 2002</t>
    </r>
  </si>
  <si>
    <r>
      <t>СЕРЕБРЯКОВА</t>
    </r>
    <r>
      <rPr>
        <sz val="9"/>
        <color theme="1"/>
        <rFont val="Calibri"/>
        <family val="2"/>
        <charset val="204"/>
        <scheme val="minor"/>
      </rPr>
      <t xml:space="preserve"> Маргарита, 2003</t>
    </r>
  </si>
  <si>
    <t>ДЮСШ НЦВЕ</t>
  </si>
  <si>
    <r>
      <t>ЛЕБЕДЕВА</t>
    </r>
    <r>
      <rPr>
        <sz val="9"/>
        <color theme="1"/>
        <rFont val="Calibri"/>
        <family val="2"/>
        <charset val="204"/>
        <scheme val="minor"/>
      </rPr>
      <t xml:space="preserve"> Мария, 2003</t>
    </r>
  </si>
  <si>
    <r>
      <t>ГРЭЙ</t>
    </r>
    <r>
      <rPr>
        <sz val="9"/>
        <color theme="1"/>
        <rFont val="Calibri"/>
        <family val="2"/>
        <charset val="204"/>
        <scheme val="minor"/>
      </rPr>
      <t xml:space="preserve"> - 05</t>
    </r>
  </si>
  <si>
    <r>
      <t>КОРНИЛОВА</t>
    </r>
    <r>
      <rPr>
        <sz val="9"/>
        <color theme="1"/>
        <rFont val="Calibri"/>
        <family val="2"/>
        <charset val="204"/>
        <scheme val="minor"/>
      </rPr>
      <t xml:space="preserve"> Анастасия, 2003</t>
    </r>
  </si>
  <si>
    <r>
      <t xml:space="preserve">КРЭНГ - </t>
    </r>
    <r>
      <rPr>
        <sz val="9"/>
        <color theme="1"/>
        <rFont val="Calibri"/>
        <family val="2"/>
        <charset val="204"/>
        <scheme val="minor"/>
      </rPr>
      <t>05</t>
    </r>
  </si>
  <si>
    <r>
      <t xml:space="preserve">ГРЭЙ - </t>
    </r>
    <r>
      <rPr>
        <sz val="9"/>
        <color theme="1"/>
        <rFont val="Calibri"/>
        <family val="2"/>
        <charset val="204"/>
        <scheme val="minor"/>
      </rPr>
      <t>05</t>
    </r>
  </si>
  <si>
    <r>
      <t>ТРАВУШКА -</t>
    </r>
    <r>
      <rPr>
        <sz val="9"/>
        <color theme="1"/>
        <rFont val="Calibri"/>
        <family val="2"/>
        <charset val="204"/>
        <scheme val="minor"/>
      </rPr>
      <t xml:space="preserve"> 03</t>
    </r>
  </si>
  <si>
    <r>
      <t xml:space="preserve">ТРАВУШКА - </t>
    </r>
    <r>
      <rPr>
        <sz val="9"/>
        <color theme="1"/>
        <rFont val="Calibri"/>
        <family val="2"/>
        <charset val="204"/>
        <scheme val="minor"/>
      </rPr>
      <t>03</t>
    </r>
  </si>
  <si>
    <r>
      <t xml:space="preserve">АКВАМАРИН - </t>
    </r>
    <r>
      <rPr>
        <sz val="9"/>
        <color theme="1"/>
        <rFont val="Calibri"/>
        <family val="2"/>
        <charset val="204"/>
        <scheme val="minor"/>
      </rPr>
      <t>99</t>
    </r>
  </si>
  <si>
    <r>
      <t xml:space="preserve">ПАРАДОКС - </t>
    </r>
    <r>
      <rPr>
        <sz val="9"/>
        <color theme="1"/>
        <rFont val="Calibri"/>
        <family val="2"/>
        <charset val="204"/>
        <scheme val="minor"/>
      </rPr>
      <t>07</t>
    </r>
  </si>
  <si>
    <r>
      <t xml:space="preserve">МАЛЫШЕВА </t>
    </r>
    <r>
      <rPr>
        <sz val="9"/>
        <color theme="1"/>
        <rFont val="Calibri"/>
        <family val="2"/>
        <charset val="204"/>
        <scheme val="minor"/>
      </rPr>
      <t>Кристина, 2004</t>
    </r>
  </si>
  <si>
    <r>
      <t>АЛИПОВ</t>
    </r>
    <r>
      <rPr>
        <sz val="9"/>
        <color theme="1"/>
        <rFont val="Calibri"/>
        <family val="2"/>
        <charset val="204"/>
        <scheme val="minor"/>
      </rPr>
      <t xml:space="preserve"> Алексей, 2003</t>
    </r>
  </si>
  <si>
    <r>
      <t>ДУНДУКОВА</t>
    </r>
    <r>
      <rPr>
        <sz val="9"/>
        <color theme="1"/>
        <rFont val="Calibri"/>
        <family val="2"/>
        <charset val="204"/>
        <scheme val="minor"/>
      </rPr>
      <t xml:space="preserve"> Дарья, 2003</t>
    </r>
  </si>
  <si>
    <r>
      <t xml:space="preserve">ГОРБАЧЁВА </t>
    </r>
    <r>
      <rPr>
        <sz val="9"/>
        <color theme="1"/>
        <rFont val="Calibri"/>
        <family val="2"/>
        <charset val="204"/>
        <scheme val="minor"/>
      </rPr>
      <t>Александра, 2004</t>
    </r>
  </si>
  <si>
    <r>
      <t>ГРОМОВА</t>
    </r>
    <r>
      <rPr>
        <sz val="9"/>
        <color theme="1"/>
        <rFont val="Calibri"/>
        <family val="2"/>
        <charset val="204"/>
        <scheme val="minor"/>
      </rPr>
      <t xml:space="preserve"> Анастасия, 2004</t>
    </r>
  </si>
  <si>
    <r>
      <t xml:space="preserve">РУСИНОВА </t>
    </r>
    <r>
      <rPr>
        <sz val="9"/>
        <color theme="1"/>
        <rFont val="Calibri"/>
        <family val="2"/>
        <charset val="204"/>
        <scheme val="minor"/>
      </rPr>
      <t>Анастасия, 2003</t>
    </r>
  </si>
  <si>
    <r>
      <t xml:space="preserve">САФОНОВА </t>
    </r>
    <r>
      <rPr>
        <sz val="9"/>
        <color theme="1"/>
        <rFont val="Calibri"/>
        <family val="2"/>
        <charset val="204"/>
        <scheme val="minor"/>
      </rPr>
      <t>Дарья, 2002</t>
    </r>
  </si>
  <si>
    <r>
      <t xml:space="preserve">КОРНЕЕНКО </t>
    </r>
    <r>
      <rPr>
        <sz val="9"/>
        <color theme="1"/>
        <rFont val="Calibri"/>
        <family val="2"/>
        <charset val="204"/>
        <scheme val="minor"/>
      </rPr>
      <t>Елена, 2001</t>
    </r>
  </si>
  <si>
    <r>
      <t xml:space="preserve">ПИТЕР ПЭН - </t>
    </r>
    <r>
      <rPr>
        <sz val="9"/>
        <color theme="1"/>
        <rFont val="Calibri"/>
        <family val="2"/>
        <charset val="204"/>
        <scheme val="minor"/>
      </rPr>
      <t>03, тем.гнед., мер.</t>
    </r>
  </si>
  <si>
    <r>
      <t xml:space="preserve">ПРОХОРОВА </t>
    </r>
    <r>
      <rPr>
        <sz val="9"/>
        <color theme="1"/>
        <rFont val="Calibri"/>
        <family val="2"/>
        <charset val="204"/>
        <scheme val="minor"/>
      </rPr>
      <t>Анастасия, 2001</t>
    </r>
  </si>
  <si>
    <r>
      <t>ДОРОНИНА</t>
    </r>
    <r>
      <rPr>
        <sz val="9"/>
        <color theme="1"/>
        <rFont val="Calibri"/>
        <family val="2"/>
        <charset val="204"/>
        <scheme val="minor"/>
      </rPr>
      <t xml:space="preserve"> Екатерина, 2003</t>
    </r>
  </si>
  <si>
    <r>
      <t xml:space="preserve">ДЕНДИ - </t>
    </r>
    <r>
      <rPr>
        <sz val="9"/>
        <color theme="1"/>
        <rFont val="Calibri"/>
        <family val="2"/>
        <charset val="204"/>
        <scheme val="minor"/>
      </rPr>
      <t>07, вор., жер.</t>
    </r>
  </si>
  <si>
    <r>
      <t xml:space="preserve">ПИТЕР ПЭН - </t>
    </r>
    <r>
      <rPr>
        <sz val="9"/>
        <color theme="1"/>
        <rFont val="Calibri"/>
        <family val="2"/>
        <charset val="204"/>
        <scheme val="minor"/>
      </rPr>
      <t>03, тем.гнед., жер.</t>
    </r>
  </si>
  <si>
    <r>
      <t>ЭСХАР</t>
    </r>
    <r>
      <rPr>
        <sz val="9"/>
        <color theme="1"/>
        <rFont val="Calibri"/>
        <family val="2"/>
        <charset val="204"/>
        <scheme val="minor"/>
      </rPr>
      <t xml:space="preserve"> - 02, рыж., мер.</t>
    </r>
  </si>
  <si>
    <r>
      <t xml:space="preserve">ЭКСПЕРТ </t>
    </r>
    <r>
      <rPr>
        <sz val="9"/>
        <color theme="1"/>
        <rFont val="Calibri"/>
        <family val="2"/>
        <charset val="204"/>
        <scheme val="minor"/>
      </rPr>
      <t>- 95, гнед., мер., трак.</t>
    </r>
  </si>
  <si>
    <r>
      <t>ШИЛЬНОВА</t>
    </r>
    <r>
      <rPr>
        <sz val="9"/>
        <color theme="1"/>
        <rFont val="Calibri"/>
        <family val="2"/>
        <charset val="204"/>
        <scheme val="minor"/>
      </rPr>
      <t xml:space="preserve"> Александра, 2003</t>
    </r>
  </si>
  <si>
    <r>
      <t>КОСЯКИНА</t>
    </r>
    <r>
      <rPr>
        <sz val="9"/>
        <color theme="1"/>
        <rFont val="Calibri"/>
        <family val="2"/>
        <charset val="204"/>
        <scheme val="minor"/>
      </rPr>
      <t xml:space="preserve"> Мария, 2002</t>
    </r>
  </si>
  <si>
    <r>
      <t>КОЧУБЕЙНИК</t>
    </r>
    <r>
      <rPr>
        <sz val="9"/>
        <color theme="1"/>
        <rFont val="Calibri"/>
        <family val="2"/>
        <charset val="204"/>
        <scheme val="minor"/>
      </rPr>
      <t xml:space="preserve"> София, 2004</t>
    </r>
  </si>
  <si>
    <r>
      <t>ЭЙР-ВОЯЖ</t>
    </r>
    <r>
      <rPr>
        <sz val="9"/>
        <color theme="1"/>
        <rFont val="Calibri"/>
        <family val="2"/>
        <charset val="204"/>
        <scheme val="minor"/>
      </rPr>
      <t xml:space="preserve"> - 06, рыж., мер.</t>
    </r>
  </si>
  <si>
    <r>
      <t>ФАРВАТЕР</t>
    </r>
    <r>
      <rPr>
        <sz val="9"/>
        <color theme="1"/>
        <rFont val="Calibri"/>
        <family val="2"/>
        <charset val="204"/>
        <scheme val="minor"/>
      </rPr>
      <t xml:space="preserve"> - 06, гнед., мер.</t>
    </r>
  </si>
  <si>
    <r>
      <t>ШАРУТИНА</t>
    </r>
    <r>
      <rPr>
        <sz val="9"/>
        <color theme="1"/>
        <rFont val="Calibri"/>
        <family val="2"/>
        <charset val="204"/>
        <scheme val="minor"/>
      </rPr>
      <t xml:space="preserve"> Любовь, 2003</t>
    </r>
  </si>
  <si>
    <r>
      <t>ВИТТЕР</t>
    </r>
    <r>
      <rPr>
        <sz val="9"/>
        <color theme="1"/>
        <rFont val="Calibri"/>
        <family val="2"/>
        <charset val="204"/>
        <scheme val="minor"/>
      </rPr>
      <t xml:space="preserve"> - 05, гнед., мер.</t>
    </r>
  </si>
  <si>
    <r>
      <t>КАЛИГИН</t>
    </r>
    <r>
      <rPr>
        <sz val="9"/>
        <color theme="1"/>
        <rFont val="Calibri"/>
        <family val="2"/>
        <charset val="204"/>
        <scheme val="minor"/>
      </rPr>
      <t xml:space="preserve"> Ярослав, 2004</t>
    </r>
  </si>
  <si>
    <r>
      <t>ХАЛЬС</t>
    </r>
    <r>
      <rPr>
        <sz val="9"/>
        <color theme="1"/>
        <rFont val="Calibri"/>
        <family val="2"/>
        <charset val="204"/>
        <scheme val="minor"/>
      </rPr>
      <t xml:space="preserve"> - 99</t>
    </r>
  </si>
  <si>
    <r>
      <t>КОШКИНА</t>
    </r>
    <r>
      <rPr>
        <sz val="9"/>
        <color theme="1"/>
        <rFont val="Calibri"/>
        <family val="2"/>
        <charset val="204"/>
        <scheme val="minor"/>
      </rPr>
      <t xml:space="preserve"> Юлия, 2003</t>
    </r>
  </si>
  <si>
    <r>
      <t>ПЕРСИВАЛЬ</t>
    </r>
    <r>
      <rPr>
        <sz val="9"/>
        <color theme="1"/>
        <rFont val="Calibri"/>
        <family val="2"/>
        <charset val="204"/>
        <scheme val="minor"/>
      </rPr>
      <t xml:space="preserve"> - 99</t>
    </r>
  </si>
  <si>
    <r>
      <t xml:space="preserve">КОЗЛОВ </t>
    </r>
    <r>
      <rPr>
        <sz val="9"/>
        <color theme="1"/>
        <rFont val="Calibri"/>
        <family val="2"/>
        <charset val="204"/>
        <scheme val="minor"/>
      </rPr>
      <t>Александр, 2004</t>
    </r>
  </si>
  <si>
    <r>
      <t>ЭВЕРЕСТ</t>
    </r>
    <r>
      <rPr>
        <sz val="9"/>
        <color theme="1"/>
        <rFont val="Calibri"/>
        <family val="2"/>
        <charset val="204"/>
        <scheme val="minor"/>
      </rPr>
      <t xml:space="preserve"> - мер.</t>
    </r>
  </si>
  <si>
    <r>
      <t>ЭСКАДРОН</t>
    </r>
    <r>
      <rPr>
        <sz val="9"/>
        <color theme="1"/>
        <rFont val="Calibri"/>
        <family val="2"/>
        <charset val="204"/>
        <scheme val="minor"/>
      </rPr>
      <t xml:space="preserve"> - мер.</t>
    </r>
  </si>
  <si>
    <r>
      <t>ТУЖИЛКИН</t>
    </r>
    <r>
      <rPr>
        <sz val="9"/>
        <color theme="1"/>
        <rFont val="Calibri"/>
        <family val="2"/>
        <charset val="204"/>
        <scheme val="minor"/>
      </rPr>
      <t xml:space="preserve"> Георгий, 2002</t>
    </r>
  </si>
  <si>
    <r>
      <t>САМСОНОВА</t>
    </r>
    <r>
      <rPr>
        <sz val="9"/>
        <color theme="1"/>
        <rFont val="Calibri"/>
        <family val="2"/>
        <charset val="204"/>
        <scheme val="minor"/>
      </rPr>
      <t xml:space="preserve"> Ксения, 2000</t>
    </r>
  </si>
  <si>
    <r>
      <t xml:space="preserve">БЭЛА - </t>
    </r>
    <r>
      <rPr>
        <sz val="9"/>
        <color theme="1"/>
        <rFont val="Calibri"/>
        <family val="2"/>
        <charset val="204"/>
        <scheme val="minor"/>
      </rPr>
      <t>коб.</t>
    </r>
  </si>
  <si>
    <r>
      <t>БАРАНОВА</t>
    </r>
    <r>
      <rPr>
        <sz val="9"/>
        <color theme="1"/>
        <rFont val="Calibri"/>
        <family val="2"/>
        <charset val="204"/>
        <scheme val="minor"/>
      </rPr>
      <t xml:space="preserve"> Виктория, 2003</t>
    </r>
  </si>
  <si>
    <r>
      <t xml:space="preserve">ЭСКОРТ - </t>
    </r>
    <r>
      <rPr>
        <sz val="9"/>
        <color theme="1"/>
        <rFont val="Calibri"/>
        <family val="2"/>
        <charset val="204"/>
        <scheme val="minor"/>
      </rPr>
      <t>мер.</t>
    </r>
  </si>
  <si>
    <r>
      <t>КОЖЕВНИКОВА</t>
    </r>
    <r>
      <rPr>
        <sz val="9"/>
        <color theme="1"/>
        <rFont val="Calibri"/>
        <family val="2"/>
        <charset val="204"/>
        <scheme val="minor"/>
      </rPr>
      <t xml:space="preserve"> Полина, 2002</t>
    </r>
  </si>
  <si>
    <r>
      <t>НИШНЮЧКИНА</t>
    </r>
    <r>
      <rPr>
        <sz val="9"/>
        <color theme="1"/>
        <rFont val="Calibri"/>
        <family val="2"/>
        <charset val="204"/>
        <scheme val="minor"/>
      </rPr>
      <t xml:space="preserve"> Алёна, 2002</t>
    </r>
  </si>
  <si>
    <r>
      <t xml:space="preserve">ХЭЛИЯ </t>
    </r>
    <r>
      <rPr>
        <sz val="9"/>
        <color theme="1"/>
        <rFont val="Calibri"/>
        <family val="2"/>
        <charset val="204"/>
        <scheme val="minor"/>
      </rPr>
      <t>- коб.</t>
    </r>
  </si>
  <si>
    <r>
      <t>ФИАЛКА</t>
    </r>
    <r>
      <rPr>
        <sz val="9"/>
        <color theme="1"/>
        <rFont val="Calibri"/>
        <family val="2"/>
        <charset val="204"/>
        <scheme val="minor"/>
      </rPr>
      <t xml:space="preserve"> - коб.</t>
    </r>
  </si>
  <si>
    <r>
      <t>СМИРНОВА</t>
    </r>
    <r>
      <rPr>
        <sz val="9"/>
        <color theme="1"/>
        <rFont val="Calibri"/>
        <family val="2"/>
        <charset val="204"/>
        <scheme val="minor"/>
      </rPr>
      <t xml:space="preserve"> Дарья, 2001</t>
    </r>
  </si>
  <si>
    <r>
      <t xml:space="preserve">БАТАЛИЯ - </t>
    </r>
    <r>
      <rPr>
        <sz val="9"/>
        <color theme="1"/>
        <rFont val="Calibri"/>
        <family val="2"/>
        <charset val="204"/>
        <scheme val="minor"/>
      </rPr>
      <t>коб.</t>
    </r>
  </si>
  <si>
    <r>
      <t xml:space="preserve">ЭСМИРАЛЬДА </t>
    </r>
    <r>
      <rPr>
        <sz val="9"/>
        <color theme="1"/>
        <rFont val="Calibri"/>
        <family val="2"/>
        <charset val="204"/>
        <scheme val="minor"/>
      </rPr>
      <t>- коб</t>
    </r>
  </si>
  <si>
    <r>
      <t>ЭСКОРТ</t>
    </r>
    <r>
      <rPr>
        <sz val="9"/>
        <color theme="1"/>
        <rFont val="Calibri"/>
        <family val="2"/>
        <charset val="204"/>
        <scheme val="minor"/>
      </rPr>
      <t xml:space="preserve"> - мер.</t>
    </r>
  </si>
  <si>
    <r>
      <t>БЕССОНОВА</t>
    </r>
    <r>
      <rPr>
        <sz val="9"/>
        <color theme="1"/>
        <rFont val="Calibri"/>
        <family val="2"/>
        <charset val="204"/>
        <scheme val="minor"/>
      </rPr>
      <t xml:space="preserve"> Валерия, 2004</t>
    </r>
  </si>
  <si>
    <r>
      <t>ВОРОНИНА</t>
    </r>
    <r>
      <rPr>
        <sz val="9"/>
        <color theme="1"/>
        <rFont val="Calibri"/>
        <family val="2"/>
        <charset val="204"/>
        <scheme val="minor"/>
      </rPr>
      <t xml:space="preserve"> Вероника, 2005</t>
    </r>
  </si>
  <si>
    <r>
      <t>КАЛАШНИКОВА</t>
    </r>
    <r>
      <rPr>
        <sz val="9"/>
        <color theme="1"/>
        <rFont val="Calibri"/>
        <family val="2"/>
        <charset val="204"/>
        <scheme val="minor"/>
      </rPr>
      <t xml:space="preserve"> Мария, 2004</t>
    </r>
  </si>
  <si>
    <r>
      <t xml:space="preserve">ПИТЕР </t>
    </r>
    <r>
      <rPr>
        <sz val="9"/>
        <color theme="1"/>
        <rFont val="Calibri"/>
        <family val="2"/>
        <charset val="204"/>
        <scheme val="minor"/>
      </rPr>
      <t>- мер.</t>
    </r>
  </si>
  <si>
    <t>ПИТЕР - мер.</t>
  </si>
  <si>
    <r>
      <t>БАЛДОВА</t>
    </r>
    <r>
      <rPr>
        <sz val="9"/>
        <color theme="1"/>
        <rFont val="Calibri"/>
        <family val="2"/>
        <charset val="204"/>
        <scheme val="minor"/>
      </rPr>
      <t xml:space="preserve"> Тоня, 2002</t>
    </r>
  </si>
  <si>
    <r>
      <t>СИРОТКИНА</t>
    </r>
    <r>
      <rPr>
        <sz val="9"/>
        <color theme="1"/>
        <rFont val="Calibri"/>
        <family val="2"/>
        <charset val="204"/>
        <scheme val="minor"/>
      </rPr>
      <t xml:space="preserve"> София, 2002</t>
    </r>
  </si>
  <si>
    <r>
      <t>ГЛУМОВА</t>
    </r>
    <r>
      <rPr>
        <sz val="9"/>
        <color theme="1"/>
        <rFont val="Calibri"/>
        <family val="2"/>
        <charset val="204"/>
        <scheme val="minor"/>
      </rPr>
      <t xml:space="preserve"> Татьяна, 2002</t>
    </r>
  </si>
  <si>
    <r>
      <t>МИЛТОН</t>
    </r>
    <r>
      <rPr>
        <sz val="9"/>
        <color theme="1"/>
        <rFont val="Calibri"/>
        <family val="2"/>
        <charset val="204"/>
        <scheme val="minor"/>
      </rPr>
      <t xml:space="preserve"> - 01</t>
    </r>
  </si>
  <si>
    <r>
      <t>ЭВКАЛИПТ</t>
    </r>
    <r>
      <rPr>
        <sz val="9"/>
        <color theme="1"/>
        <rFont val="Calibri"/>
        <family val="2"/>
        <charset val="204"/>
        <scheme val="minor"/>
      </rPr>
      <t xml:space="preserve"> - 07</t>
    </r>
  </si>
  <si>
    <r>
      <t>ГАЛЕЕВА</t>
    </r>
    <r>
      <rPr>
        <sz val="9"/>
        <color theme="1"/>
        <rFont val="Calibri"/>
        <family val="2"/>
        <charset val="204"/>
        <scheme val="minor"/>
      </rPr>
      <t xml:space="preserve"> Олеся, 2003</t>
    </r>
  </si>
  <si>
    <r>
      <t xml:space="preserve">РЕЗНИКОВА </t>
    </r>
    <r>
      <rPr>
        <sz val="9"/>
        <color theme="1"/>
        <rFont val="Calibri"/>
        <family val="2"/>
        <charset val="204"/>
        <scheme val="minor"/>
      </rPr>
      <t>Екатерина, 2003</t>
    </r>
  </si>
  <si>
    <t>МИЛТОН - 01</t>
  </si>
  <si>
    <r>
      <t xml:space="preserve">БАРБИ - </t>
    </r>
    <r>
      <rPr>
        <sz val="9"/>
        <color theme="1"/>
        <rFont val="Calibri"/>
        <family val="2"/>
        <charset val="204"/>
        <scheme val="minor"/>
      </rPr>
      <t>04, рыж., коб.</t>
    </r>
  </si>
  <si>
    <r>
      <t xml:space="preserve">ОРЛОВ </t>
    </r>
    <r>
      <rPr>
        <sz val="9"/>
        <color theme="1"/>
        <rFont val="Calibri"/>
        <family val="2"/>
        <charset val="204"/>
        <scheme val="minor"/>
      </rPr>
      <t>Дмитрий, 2002</t>
    </r>
  </si>
  <si>
    <r>
      <t xml:space="preserve">АРТАМОНОВ </t>
    </r>
    <r>
      <rPr>
        <sz val="9"/>
        <color theme="1"/>
        <rFont val="Calibri"/>
        <family val="2"/>
        <charset val="204"/>
        <scheme val="minor"/>
      </rPr>
      <t>Дмитрий, 2001</t>
    </r>
  </si>
  <si>
    <r>
      <t>САМБА</t>
    </r>
    <r>
      <rPr>
        <sz val="8"/>
        <color theme="1"/>
        <rFont val="Calibri"/>
        <family val="2"/>
        <charset val="204"/>
        <scheme val="minor"/>
      </rPr>
      <t xml:space="preserve"> - 06</t>
    </r>
  </si>
  <si>
    <r>
      <t>ФЛИППЕР</t>
    </r>
    <r>
      <rPr>
        <sz val="8"/>
        <color theme="1"/>
        <rFont val="Calibri"/>
        <family val="2"/>
        <charset val="204"/>
        <scheme val="minor"/>
      </rPr>
      <t xml:space="preserve"> - 04</t>
    </r>
  </si>
  <si>
    <r>
      <t xml:space="preserve">ЭСХАР - </t>
    </r>
    <r>
      <rPr>
        <sz val="8"/>
        <color theme="1"/>
        <rFont val="Calibri"/>
        <family val="2"/>
        <charset val="204"/>
        <scheme val="minor"/>
      </rPr>
      <t>05</t>
    </r>
  </si>
  <si>
    <r>
      <t>СОНЕТ</t>
    </r>
    <r>
      <rPr>
        <sz val="8"/>
        <color theme="1"/>
        <rFont val="Calibri"/>
        <family val="2"/>
        <charset val="204"/>
        <scheme val="minor"/>
      </rPr>
      <t xml:space="preserve"> - 95, рыж., мер.</t>
    </r>
  </si>
  <si>
    <r>
      <t>ПЕВУЧИЙ</t>
    </r>
    <r>
      <rPr>
        <sz val="8"/>
        <color theme="1"/>
        <rFont val="Calibri"/>
        <family val="2"/>
        <charset val="204"/>
        <scheme val="minor"/>
      </rPr>
      <t xml:space="preserve"> - мер.</t>
    </r>
  </si>
  <si>
    <r>
      <t xml:space="preserve">БАРАНОВА </t>
    </r>
    <r>
      <rPr>
        <sz val="8"/>
        <color theme="1"/>
        <rFont val="Calibri"/>
        <family val="2"/>
        <charset val="204"/>
        <scheme val="minor"/>
      </rPr>
      <t>Виктория,</t>
    </r>
    <r>
      <rPr>
        <b/>
        <sz val="8"/>
        <color theme="1"/>
        <rFont val="Calibri"/>
        <family val="2"/>
        <charset val="204"/>
        <scheme val="minor"/>
      </rPr>
      <t xml:space="preserve"> </t>
    </r>
    <r>
      <rPr>
        <sz val="8"/>
        <color theme="1"/>
        <rFont val="Calibri"/>
        <family val="2"/>
        <charset val="204"/>
        <scheme val="minor"/>
      </rPr>
      <t>2003</t>
    </r>
  </si>
  <si>
    <r>
      <t>КОЖЕВНИКОВА</t>
    </r>
    <r>
      <rPr>
        <sz val="8"/>
        <color theme="1"/>
        <rFont val="Calibri"/>
        <family val="2"/>
        <charset val="204"/>
        <scheme val="minor"/>
      </rPr>
      <t xml:space="preserve"> Полина, 2002</t>
    </r>
  </si>
  <si>
    <r>
      <t xml:space="preserve">КОЖЕВНИКОВА </t>
    </r>
    <r>
      <rPr>
        <sz val="8"/>
        <color theme="1"/>
        <rFont val="Calibri"/>
        <family val="2"/>
        <charset val="204"/>
        <scheme val="minor"/>
      </rPr>
      <t>Полина,</t>
    </r>
    <r>
      <rPr>
        <b/>
        <sz val="8"/>
        <color theme="1"/>
        <rFont val="Calibri"/>
        <family val="2"/>
        <charset val="204"/>
        <scheme val="minor"/>
      </rPr>
      <t xml:space="preserve"> </t>
    </r>
    <r>
      <rPr>
        <sz val="8"/>
        <color theme="1"/>
        <rFont val="Calibri"/>
        <family val="2"/>
        <charset val="204"/>
        <scheme val="minor"/>
      </rPr>
      <t>2002</t>
    </r>
  </si>
  <si>
    <r>
      <t xml:space="preserve">НИШНЮЧКИНА </t>
    </r>
    <r>
      <rPr>
        <sz val="8"/>
        <color theme="1"/>
        <rFont val="Calibri"/>
        <family val="2"/>
        <charset val="204"/>
        <scheme val="minor"/>
      </rPr>
      <t>Алёна, 2002</t>
    </r>
  </si>
  <si>
    <r>
      <t>МОРЕПЛАВЦЕВА</t>
    </r>
    <r>
      <rPr>
        <sz val="8"/>
        <color theme="1"/>
        <rFont val="Calibri"/>
        <family val="2"/>
        <charset val="204"/>
        <scheme val="minor"/>
      </rPr>
      <t xml:space="preserve"> Ольга, 2002</t>
    </r>
  </si>
  <si>
    <r>
      <t>ПИТЕР</t>
    </r>
    <r>
      <rPr>
        <sz val="8"/>
        <color theme="1"/>
        <rFont val="Calibri"/>
        <family val="2"/>
        <charset val="204"/>
        <scheme val="minor"/>
      </rPr>
      <t xml:space="preserve"> - мер.</t>
    </r>
  </si>
  <si>
    <r>
      <t>ЧЕПРАК -</t>
    </r>
    <r>
      <rPr>
        <sz val="8"/>
        <color theme="1"/>
        <rFont val="Calibri"/>
        <family val="2"/>
        <charset val="204"/>
        <scheme val="minor"/>
      </rPr>
      <t xml:space="preserve"> 95, рыж., мер.</t>
    </r>
  </si>
  <si>
    <r>
      <t>ХЭЙДА</t>
    </r>
    <r>
      <rPr>
        <sz val="8"/>
        <color theme="1"/>
        <rFont val="Calibri"/>
        <family val="2"/>
        <charset val="204"/>
        <scheme val="minor"/>
      </rPr>
      <t xml:space="preserve"> - 00, коб.</t>
    </r>
  </si>
  <si>
    <r>
      <t>ХОРВАТИЯ</t>
    </r>
    <r>
      <rPr>
        <sz val="8"/>
        <color theme="1"/>
        <rFont val="Calibri"/>
        <family val="2"/>
        <charset val="204"/>
        <scheme val="minor"/>
      </rPr>
      <t xml:space="preserve"> - 06, коб.</t>
    </r>
  </si>
  <si>
    <r>
      <t>ШИБАЕВА</t>
    </r>
    <r>
      <rPr>
        <sz val="8"/>
        <color theme="1"/>
        <rFont val="Calibri"/>
        <family val="2"/>
        <charset val="204"/>
        <scheme val="minor"/>
      </rPr>
      <t xml:space="preserve"> Виктория, 2001</t>
    </r>
  </si>
  <si>
    <r>
      <t>ЕРМОЛАЕВА</t>
    </r>
    <r>
      <rPr>
        <sz val="8"/>
        <color theme="1"/>
        <rFont val="Calibri"/>
        <family val="2"/>
        <charset val="204"/>
        <scheme val="minor"/>
      </rPr>
      <t xml:space="preserve"> Ксения, 2002</t>
    </r>
  </si>
  <si>
    <r>
      <t>ЛОКТЕВА</t>
    </r>
    <r>
      <rPr>
        <sz val="8"/>
        <color theme="1"/>
        <rFont val="Calibri"/>
        <family val="2"/>
        <charset val="204"/>
        <scheme val="minor"/>
      </rPr>
      <t xml:space="preserve"> Елизавета, 2002</t>
    </r>
  </si>
  <si>
    <r>
      <t xml:space="preserve">ДЕКТЯРЁВА </t>
    </r>
    <r>
      <rPr>
        <sz val="8"/>
        <color theme="1"/>
        <rFont val="Calibri"/>
        <family val="2"/>
        <charset val="204"/>
        <scheme val="minor"/>
      </rPr>
      <t>Алена, 2001</t>
    </r>
  </si>
  <si>
    <r>
      <t>МИДАС</t>
    </r>
    <r>
      <rPr>
        <sz val="8"/>
        <color theme="1"/>
        <rFont val="Calibri"/>
        <family val="2"/>
        <charset val="204"/>
        <scheme val="minor"/>
      </rPr>
      <t xml:space="preserve"> - 08</t>
    </r>
  </si>
  <si>
    <r>
      <t>ЛИЕПАЯ</t>
    </r>
    <r>
      <rPr>
        <sz val="9"/>
        <color theme="1"/>
        <rFont val="Calibri"/>
        <family val="2"/>
        <charset val="204"/>
        <scheme val="minor"/>
      </rPr>
      <t xml:space="preserve"> - 06</t>
    </r>
  </si>
  <si>
    <r>
      <t xml:space="preserve">ЖАСМИН - </t>
    </r>
    <r>
      <rPr>
        <sz val="9"/>
        <color theme="1"/>
        <rFont val="Calibri"/>
        <family val="2"/>
        <charset val="204"/>
        <scheme val="minor"/>
      </rPr>
      <t>03</t>
    </r>
  </si>
  <si>
    <r>
      <t xml:space="preserve">ЛИПАТОВА </t>
    </r>
    <r>
      <rPr>
        <sz val="9"/>
        <color theme="1"/>
        <rFont val="Calibri"/>
        <family val="2"/>
        <charset val="204"/>
        <scheme val="minor"/>
      </rPr>
      <t>Анна, 2000</t>
    </r>
  </si>
  <si>
    <r>
      <t xml:space="preserve">ПИПЕЛ БЭК - </t>
    </r>
    <r>
      <rPr>
        <sz val="9"/>
        <color theme="1"/>
        <rFont val="Calibri"/>
        <family val="2"/>
        <charset val="204"/>
        <scheme val="minor"/>
      </rPr>
      <t>08</t>
    </r>
  </si>
  <si>
    <r>
      <t>САМБА</t>
    </r>
    <r>
      <rPr>
        <sz val="9"/>
        <color theme="1"/>
        <rFont val="Calibri"/>
        <family val="2"/>
        <charset val="204"/>
        <scheme val="minor"/>
      </rPr>
      <t xml:space="preserve"> - 06</t>
    </r>
  </si>
  <si>
    <r>
      <t>КЛЮЕВА</t>
    </r>
    <r>
      <rPr>
        <sz val="9"/>
        <color theme="1"/>
        <rFont val="Calibri"/>
        <family val="2"/>
        <charset val="204"/>
        <scheme val="minor"/>
      </rPr>
      <t xml:space="preserve"> Наталья, 1989</t>
    </r>
  </si>
  <si>
    <r>
      <t>ХЕНДРИКИ</t>
    </r>
    <r>
      <rPr>
        <sz val="9"/>
        <color theme="1"/>
        <rFont val="Calibri"/>
        <family val="2"/>
        <charset val="204"/>
        <scheme val="minor"/>
      </rPr>
      <t xml:space="preserve"> - 10</t>
    </r>
  </si>
  <si>
    <r>
      <t>КАЛУХИНА</t>
    </r>
    <r>
      <rPr>
        <sz val="9"/>
        <color theme="1"/>
        <rFont val="Calibri"/>
        <family val="2"/>
        <charset val="204"/>
        <scheme val="minor"/>
      </rPr>
      <t xml:space="preserve"> Диана, 1999</t>
    </r>
  </si>
  <si>
    <r>
      <t>ДЕНДИ</t>
    </r>
    <r>
      <rPr>
        <sz val="9"/>
        <color theme="1"/>
        <rFont val="Calibri"/>
        <family val="2"/>
        <charset val="204"/>
        <scheme val="minor"/>
      </rPr>
      <t xml:space="preserve"> - 07, вор., жер.</t>
    </r>
  </si>
  <si>
    <r>
      <t xml:space="preserve">ЦВЕТКОВА </t>
    </r>
    <r>
      <rPr>
        <sz val="9"/>
        <color theme="1"/>
        <rFont val="Calibri"/>
        <family val="2"/>
        <charset val="204"/>
        <scheme val="minor"/>
      </rPr>
      <t>Татьяна, 2001</t>
    </r>
  </si>
  <si>
    <r>
      <t>ЗАГАР</t>
    </r>
    <r>
      <rPr>
        <sz val="9"/>
        <color theme="1"/>
        <rFont val="Calibri"/>
        <family val="2"/>
        <charset val="204"/>
        <scheme val="minor"/>
      </rPr>
      <t xml:space="preserve"> - 08, трак.</t>
    </r>
  </si>
  <si>
    <r>
      <t xml:space="preserve">ЦВЕТКОВ </t>
    </r>
    <r>
      <rPr>
        <sz val="9"/>
        <color theme="1"/>
        <rFont val="Calibri"/>
        <family val="2"/>
        <charset val="204"/>
        <scheme val="minor"/>
      </rPr>
      <t>Антон, 1974</t>
    </r>
  </si>
  <si>
    <t xml:space="preserve"> в/к</t>
  </si>
  <si>
    <r>
      <t xml:space="preserve">ЭСМИРАЛЬДА - </t>
    </r>
    <r>
      <rPr>
        <sz val="9"/>
        <color theme="1"/>
        <rFont val="Calibri"/>
        <family val="2"/>
        <charset val="204"/>
        <scheme val="minor"/>
      </rPr>
      <t>коб</t>
    </r>
  </si>
  <si>
    <r>
      <t xml:space="preserve">ГРАЦИЯ-ОМИГО - </t>
    </r>
    <r>
      <rPr>
        <sz val="9"/>
        <color theme="1"/>
        <rFont val="Calibri"/>
        <family val="2"/>
        <charset val="204"/>
        <scheme val="minor"/>
      </rPr>
      <t>коб.</t>
    </r>
  </si>
  <si>
    <r>
      <t>ВАШИНГТОН</t>
    </r>
    <r>
      <rPr>
        <sz val="9"/>
        <color theme="1"/>
        <rFont val="Calibri"/>
        <family val="2"/>
        <charset val="204"/>
        <scheme val="minor"/>
      </rPr>
      <t xml:space="preserve"> - 00, мер.</t>
    </r>
  </si>
  <si>
    <t>КСК "Пассаж"</t>
  </si>
  <si>
    <r>
      <t>УРУГИНА</t>
    </r>
    <r>
      <rPr>
        <sz val="9"/>
        <color theme="1"/>
        <rFont val="Calibri"/>
        <family val="2"/>
        <charset val="204"/>
        <scheme val="minor"/>
      </rPr>
      <t xml:space="preserve"> Юлия, 1996</t>
    </r>
  </si>
  <si>
    <r>
      <t xml:space="preserve">КОЛОБОВА </t>
    </r>
    <r>
      <rPr>
        <sz val="9"/>
        <color theme="1"/>
        <rFont val="Calibri"/>
        <family val="2"/>
        <charset val="204"/>
        <scheme val="minor"/>
      </rPr>
      <t>Софья, 2000</t>
    </r>
  </si>
  <si>
    <r>
      <t>КРЭНГ -</t>
    </r>
    <r>
      <rPr>
        <sz val="9"/>
        <color theme="1"/>
        <rFont val="Calibri"/>
        <family val="2"/>
        <charset val="204"/>
        <scheme val="minor"/>
      </rPr>
      <t xml:space="preserve"> 05</t>
    </r>
  </si>
  <si>
    <r>
      <t>КОМЯГИНА</t>
    </r>
    <r>
      <rPr>
        <sz val="9"/>
        <color theme="1"/>
        <rFont val="Calibri"/>
        <family val="2"/>
        <charset val="204"/>
        <scheme val="minor"/>
      </rPr>
      <t xml:space="preserve"> Дарья, 2004</t>
    </r>
  </si>
  <si>
    <r>
      <t>ТРАНДИНА</t>
    </r>
    <r>
      <rPr>
        <sz val="9"/>
        <color theme="1"/>
        <rFont val="Calibri"/>
        <family val="2"/>
        <charset val="204"/>
        <scheme val="minor"/>
      </rPr>
      <t xml:space="preserve"> Александра, 2001</t>
    </r>
  </si>
  <si>
    <r>
      <t>КРАСНОВА</t>
    </r>
    <r>
      <rPr>
        <sz val="9"/>
        <color theme="1"/>
        <rFont val="Calibri"/>
        <family val="2"/>
        <charset val="204"/>
        <scheme val="minor"/>
      </rPr>
      <t xml:space="preserve"> Софья, 2003</t>
    </r>
  </si>
  <si>
    <r>
      <t>КИРИЛОВ</t>
    </r>
    <r>
      <rPr>
        <sz val="9"/>
        <color theme="1"/>
        <rFont val="Calibri"/>
        <family val="2"/>
        <charset val="204"/>
        <scheme val="minor"/>
      </rPr>
      <t xml:space="preserve"> Даниил, 2001</t>
    </r>
  </si>
  <si>
    <r>
      <t xml:space="preserve">КОЖЕВНИКОВА </t>
    </r>
    <r>
      <rPr>
        <sz val="9"/>
        <color theme="1"/>
        <rFont val="Calibri"/>
        <family val="2"/>
        <charset val="204"/>
        <scheme val="minor"/>
      </rPr>
      <t>Полина, 2002</t>
    </r>
  </si>
  <si>
    <r>
      <t xml:space="preserve">КАРПЫЧЕВА </t>
    </r>
    <r>
      <rPr>
        <sz val="9"/>
        <color theme="1"/>
        <rFont val="Calibri"/>
        <family val="2"/>
        <charset val="204"/>
        <scheme val="minor"/>
      </rPr>
      <t>Тамара, 2001</t>
    </r>
  </si>
  <si>
    <r>
      <t xml:space="preserve">ГЕЛИКОН - </t>
    </r>
    <r>
      <rPr>
        <sz val="9"/>
        <color theme="1"/>
        <rFont val="Calibri"/>
        <family val="2"/>
        <charset val="204"/>
        <scheme val="minor"/>
      </rPr>
      <t>06</t>
    </r>
  </si>
  <si>
    <r>
      <t xml:space="preserve">ЛЯМИНА          </t>
    </r>
    <r>
      <rPr>
        <sz val="8"/>
        <color theme="1"/>
        <rFont val="Calibri"/>
        <family val="2"/>
        <charset val="204"/>
        <scheme val="minor"/>
      </rPr>
      <t>Ксения, 2002</t>
    </r>
  </si>
  <si>
    <r>
      <t>КАРПЫЧЕВА</t>
    </r>
    <r>
      <rPr>
        <sz val="8"/>
        <color theme="1"/>
        <rFont val="Calibri"/>
        <family val="2"/>
        <charset val="204"/>
        <scheme val="minor"/>
      </rPr>
      <t xml:space="preserve"> Тамара, 2001</t>
    </r>
  </si>
  <si>
    <r>
      <t xml:space="preserve">ГОРНУШЕНКОВА   </t>
    </r>
    <r>
      <rPr>
        <sz val="8"/>
        <color theme="1"/>
        <rFont val="Calibri"/>
        <family val="2"/>
        <charset val="204"/>
        <scheme val="minor"/>
      </rPr>
      <t>Диана, 2004</t>
    </r>
  </si>
  <si>
    <r>
      <t>ШАРУТИНА</t>
    </r>
    <r>
      <rPr>
        <sz val="8"/>
        <color theme="1"/>
        <rFont val="Calibri"/>
        <family val="2"/>
        <charset val="204"/>
        <scheme val="minor"/>
      </rPr>
      <t xml:space="preserve"> Любовь, 2003</t>
    </r>
  </si>
  <si>
    <r>
      <t>ВИТТЕР</t>
    </r>
    <r>
      <rPr>
        <sz val="8"/>
        <color theme="1"/>
        <rFont val="Calibri"/>
        <family val="2"/>
        <charset val="204"/>
        <scheme val="minor"/>
      </rPr>
      <t xml:space="preserve"> - 05, гнед., мер.</t>
    </r>
  </si>
  <si>
    <r>
      <t xml:space="preserve">БАРАНОВА       </t>
    </r>
    <r>
      <rPr>
        <sz val="8"/>
        <color theme="1"/>
        <rFont val="Calibri"/>
        <family val="2"/>
        <charset val="204"/>
        <scheme val="minor"/>
      </rPr>
      <t>Виктория, 2003</t>
    </r>
  </si>
  <si>
    <r>
      <t xml:space="preserve">БУЛАНОВА      </t>
    </r>
    <r>
      <rPr>
        <sz val="8"/>
        <color theme="1"/>
        <rFont val="Calibri"/>
        <family val="2"/>
        <charset val="204"/>
        <scheme val="minor"/>
      </rPr>
      <t xml:space="preserve"> Вера, 2001</t>
    </r>
  </si>
  <si>
    <t>ПОЭЗИЯ</t>
  </si>
  <si>
    <r>
      <t xml:space="preserve">КАЛИГИН </t>
    </r>
    <r>
      <rPr>
        <sz val="8"/>
        <color theme="1"/>
        <rFont val="Calibri"/>
        <family val="2"/>
        <charset val="204"/>
        <scheme val="minor"/>
      </rPr>
      <t>Ярослав,04</t>
    </r>
  </si>
  <si>
    <r>
      <t>ХАЛЬС-</t>
    </r>
    <r>
      <rPr>
        <sz val="8"/>
        <color theme="1"/>
        <rFont val="Calibri"/>
        <family val="2"/>
        <charset val="204"/>
        <scheme val="minor"/>
      </rPr>
      <t>99</t>
    </r>
  </si>
  <si>
    <r>
      <t xml:space="preserve">НОВИКОВА </t>
    </r>
    <r>
      <rPr>
        <sz val="9"/>
        <color theme="1"/>
        <rFont val="Calibri"/>
        <family val="2"/>
        <charset val="204"/>
        <scheme val="minor"/>
      </rPr>
      <t>Оксана,1988</t>
    </r>
  </si>
  <si>
    <t>ЛЕРУА</t>
  </si>
  <si>
    <r>
      <t xml:space="preserve">КАРПЫЧЕВА </t>
    </r>
    <r>
      <rPr>
        <sz val="9"/>
        <color theme="1"/>
        <rFont val="Calibri"/>
        <family val="2"/>
        <charset val="204"/>
        <scheme val="minor"/>
      </rPr>
      <t>Тамара,2001</t>
    </r>
  </si>
  <si>
    <r>
      <t>АРХИМЕД-</t>
    </r>
    <r>
      <rPr>
        <sz val="9"/>
        <color theme="1"/>
        <rFont val="Calibri"/>
        <family val="2"/>
        <charset val="204"/>
        <scheme val="minor"/>
      </rPr>
      <t>07</t>
    </r>
  </si>
  <si>
    <r>
      <t xml:space="preserve">КЛОЧАЙ </t>
    </r>
    <r>
      <rPr>
        <sz val="9"/>
        <color theme="1"/>
        <rFont val="Calibri"/>
        <family val="2"/>
        <charset val="204"/>
        <scheme val="minor"/>
      </rPr>
      <t xml:space="preserve">Анастасия, 2000 </t>
    </r>
  </si>
  <si>
    <r>
      <t>ЗАТОН</t>
    </r>
    <r>
      <rPr>
        <sz val="9"/>
        <color theme="1"/>
        <rFont val="Calibri"/>
        <family val="2"/>
        <charset val="204"/>
        <scheme val="minor"/>
      </rPr>
      <t xml:space="preserve"> - 99</t>
    </r>
  </si>
  <si>
    <t>ч/в СДЮСШОР</t>
  </si>
  <si>
    <r>
      <t xml:space="preserve">ЛЯМИНА </t>
    </r>
    <r>
      <rPr>
        <sz val="9"/>
        <color theme="1"/>
        <rFont val="Calibri"/>
        <family val="2"/>
        <charset val="204"/>
        <scheme val="minor"/>
      </rPr>
      <t>Ксения, 2001</t>
    </r>
  </si>
  <si>
    <r>
      <t xml:space="preserve">ЭСХАР - </t>
    </r>
    <r>
      <rPr>
        <sz val="9"/>
        <color theme="1"/>
        <rFont val="Calibri"/>
        <family val="2"/>
        <charset val="204"/>
        <scheme val="minor"/>
      </rPr>
      <t>02, рыж., мер.</t>
    </r>
  </si>
  <si>
    <t>16.04.15г.</t>
  </si>
  <si>
    <r>
      <t>Судьи:Н</t>
    </r>
    <r>
      <rPr>
        <sz val="11"/>
        <color theme="1"/>
        <rFont val="Verdana"/>
        <family val="2"/>
        <charset val="204"/>
      </rPr>
      <t>-Коган И.,</t>
    </r>
    <r>
      <rPr>
        <b/>
        <sz val="11"/>
        <color theme="1"/>
        <rFont val="Verdana"/>
        <family val="2"/>
        <charset val="204"/>
      </rPr>
      <t>С</t>
    </r>
    <r>
      <rPr>
        <sz val="11"/>
        <color theme="1"/>
        <rFont val="Verdana"/>
        <family val="2"/>
        <charset val="204"/>
      </rPr>
      <t>-Ирсецкая Е.,</t>
    </r>
    <r>
      <rPr>
        <b/>
        <sz val="11"/>
        <color theme="1"/>
        <rFont val="Verdana"/>
        <family val="2"/>
        <charset val="204"/>
      </rPr>
      <t>М-</t>
    </r>
    <r>
      <rPr>
        <sz val="11"/>
        <color theme="1"/>
        <rFont val="Verdana"/>
        <family val="2"/>
        <charset val="204"/>
      </rPr>
      <t>Соколова О.</t>
    </r>
  </si>
  <si>
    <r>
      <t>ФИАЛКА -</t>
    </r>
    <r>
      <rPr>
        <sz val="8"/>
        <color theme="1"/>
        <rFont val="Calibri"/>
        <family val="2"/>
        <charset val="204"/>
        <scheme val="minor"/>
      </rPr>
      <t xml:space="preserve"> коб.</t>
    </r>
  </si>
  <si>
    <r>
      <t>БЕЛОУСОВА</t>
    </r>
    <r>
      <rPr>
        <sz val="9"/>
        <color theme="1"/>
        <rFont val="Calibri"/>
        <family val="2"/>
        <charset val="204"/>
        <scheme val="minor"/>
      </rPr>
      <t xml:space="preserve"> Алина, 2002</t>
    </r>
  </si>
  <si>
    <r>
      <t>ГЕЛИКОН-</t>
    </r>
    <r>
      <rPr>
        <sz val="8"/>
        <color theme="1"/>
        <rFont val="Calibri"/>
        <family val="2"/>
        <charset val="204"/>
        <scheme val="minor"/>
      </rPr>
      <t>06,гнед.,мер.</t>
    </r>
  </si>
  <si>
    <r>
      <t>ХЭЛИЯ</t>
    </r>
    <r>
      <rPr>
        <sz val="8"/>
        <color theme="1"/>
        <rFont val="Calibri"/>
        <family val="2"/>
        <charset val="204"/>
        <scheme val="minor"/>
      </rPr>
      <t xml:space="preserve"> - коб.</t>
    </r>
  </si>
  <si>
    <t>ЭСКОРТ</t>
  </si>
  <si>
    <r>
      <t xml:space="preserve">БУЛАНОВА </t>
    </r>
    <r>
      <rPr>
        <sz val="9"/>
        <color theme="1"/>
        <rFont val="Calibri"/>
        <family val="2"/>
        <charset val="204"/>
        <scheme val="minor"/>
      </rPr>
      <t>Вера,2001</t>
    </r>
  </si>
  <si>
    <t>ФЛИППЕР-</t>
  </si>
  <si>
    <r>
      <t xml:space="preserve">САМОЙЛОВА </t>
    </r>
    <r>
      <rPr>
        <sz val="9"/>
        <color theme="1"/>
        <rFont val="Calibri"/>
        <family val="2"/>
        <charset val="204"/>
        <scheme val="minor"/>
      </rPr>
      <t>Карина,2005</t>
    </r>
  </si>
  <si>
    <r>
      <t>ХРОМ-</t>
    </r>
    <r>
      <rPr>
        <sz val="9"/>
        <color theme="1"/>
        <rFont val="Calibri"/>
        <family val="2"/>
        <charset val="204"/>
        <scheme val="minor"/>
      </rPr>
      <t>02, трек.</t>
    </r>
  </si>
  <si>
    <r>
      <t xml:space="preserve">ГОРНУШЕНКОВА </t>
    </r>
    <r>
      <rPr>
        <sz val="9"/>
        <color theme="1"/>
        <rFont val="Calibri"/>
        <family val="2"/>
        <charset val="204"/>
        <scheme val="minor"/>
      </rPr>
      <t>Диана,2004</t>
    </r>
  </si>
  <si>
    <r>
      <t>САМБА-</t>
    </r>
    <r>
      <rPr>
        <sz val="9"/>
        <color theme="1"/>
        <rFont val="Calibri"/>
        <family val="2"/>
        <charset val="204"/>
        <scheme val="minor"/>
      </rPr>
      <t>08</t>
    </r>
  </si>
  <si>
    <r>
      <t>Судьи:Н</t>
    </r>
    <r>
      <rPr>
        <sz val="8"/>
        <color theme="1"/>
        <rFont val="Verdana"/>
        <family val="2"/>
        <charset val="204"/>
      </rPr>
      <t>-Ирсецкая Е.,</t>
    </r>
    <r>
      <rPr>
        <b/>
        <sz val="8"/>
        <color theme="1"/>
        <rFont val="Verdana"/>
        <family val="2"/>
        <charset val="204"/>
      </rPr>
      <t>С</t>
    </r>
    <r>
      <rPr>
        <sz val="8"/>
        <color theme="1"/>
        <rFont val="Verdana"/>
        <family val="2"/>
        <charset val="204"/>
      </rPr>
      <t>-Шапиро Е.,</t>
    </r>
    <r>
      <rPr>
        <b/>
        <sz val="8"/>
        <color theme="1"/>
        <rFont val="Verdana"/>
        <family val="2"/>
        <charset val="204"/>
      </rPr>
      <t>М</t>
    </r>
    <r>
      <rPr>
        <sz val="8"/>
        <color theme="1"/>
        <rFont val="Verdana"/>
        <family val="2"/>
        <charset val="204"/>
      </rPr>
      <t>-Соколова О.</t>
    </r>
  </si>
  <si>
    <t>17.04.15г</t>
  </si>
  <si>
    <r>
      <t xml:space="preserve">ИЛЬИЧЁВА </t>
    </r>
    <r>
      <rPr>
        <sz val="9"/>
        <color theme="1"/>
        <rFont val="Calibri"/>
        <family val="2"/>
        <charset val="204"/>
        <scheme val="minor"/>
      </rPr>
      <t>Ольга, 2003</t>
    </r>
  </si>
  <si>
    <r>
      <t xml:space="preserve">ЭСТРАДА - </t>
    </r>
    <r>
      <rPr>
        <sz val="9"/>
        <color theme="1"/>
        <rFont val="Calibri"/>
        <family val="2"/>
        <charset val="204"/>
        <scheme val="minor"/>
      </rPr>
      <t>коб.</t>
    </r>
  </si>
  <si>
    <t>искл.</t>
  </si>
  <si>
    <t>кск "Путьково"</t>
  </si>
  <si>
    <r>
      <t xml:space="preserve">ПЕВУЧИЙ - </t>
    </r>
    <r>
      <rPr>
        <sz val="9"/>
        <color theme="1"/>
        <rFont val="Calibri"/>
        <family val="2"/>
        <charset val="204"/>
        <scheme val="minor"/>
      </rPr>
      <t>мер.</t>
    </r>
  </si>
  <si>
    <r>
      <t>СОНЕТ-</t>
    </r>
    <r>
      <rPr>
        <sz val="9"/>
        <color theme="1"/>
        <rFont val="Calibri"/>
        <family val="2"/>
        <charset val="204"/>
        <scheme val="minor"/>
      </rPr>
      <t>95</t>
    </r>
  </si>
  <si>
    <r>
      <t xml:space="preserve">НИШНЮЧКИНА </t>
    </r>
    <r>
      <rPr>
        <sz val="9"/>
        <color theme="1"/>
        <rFont val="Calibri"/>
        <family val="2"/>
        <charset val="204"/>
        <scheme val="minor"/>
      </rPr>
      <t>Алёна, 2002</t>
    </r>
  </si>
  <si>
    <t>Любители (Предватительный приз В. Дети)</t>
  </si>
  <si>
    <t>17.04.15г.</t>
  </si>
  <si>
    <r>
      <t>Судьи:Н</t>
    </r>
    <r>
      <rPr>
        <sz val="11"/>
        <color theme="1"/>
        <rFont val="Verdana"/>
        <family val="2"/>
        <charset val="204"/>
      </rPr>
      <t>-Ирсецкая Е.,</t>
    </r>
    <r>
      <rPr>
        <b/>
        <sz val="11"/>
        <color theme="1"/>
        <rFont val="Verdana"/>
        <family val="2"/>
        <charset val="204"/>
      </rPr>
      <t>С</t>
    </r>
    <r>
      <rPr>
        <sz val="11"/>
        <color theme="1"/>
        <rFont val="Verdana"/>
        <family val="2"/>
        <charset val="204"/>
      </rPr>
      <t>-Шапиро Е.,</t>
    </r>
    <r>
      <rPr>
        <b/>
        <sz val="11"/>
        <color theme="1"/>
        <rFont val="Verdana"/>
        <family val="2"/>
        <charset val="204"/>
      </rPr>
      <t>М</t>
    </r>
    <r>
      <rPr>
        <sz val="11"/>
        <color theme="1"/>
        <rFont val="Verdana"/>
        <family val="2"/>
        <charset val="204"/>
      </rPr>
      <t>-Соколова О.</t>
    </r>
  </si>
  <si>
    <r>
      <t>ШЕВЦОВА</t>
    </r>
    <r>
      <rPr>
        <sz val="9"/>
        <color theme="1"/>
        <rFont val="Calibri"/>
        <family val="2"/>
        <charset val="204"/>
        <scheme val="minor"/>
      </rPr>
      <t xml:space="preserve"> Евгения, 1985</t>
    </r>
  </si>
  <si>
    <t>Любители "ЭКВИ 1"</t>
  </si>
  <si>
    <r>
      <t xml:space="preserve">ГОРОДЕЦКАЯ </t>
    </r>
    <r>
      <rPr>
        <sz val="9"/>
        <color theme="1"/>
        <rFont val="Calibri"/>
        <family val="2"/>
        <charset val="204"/>
        <scheme val="minor"/>
      </rPr>
      <t>Татьяна, 1990</t>
    </r>
  </si>
  <si>
    <t>Предварительный приз А</t>
  </si>
  <si>
    <t>Предварительный приз В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</si>
</sst>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23">
    <font>
      <sz val="11"/>
      <color theme="1"/>
      <name val="Calibri"/>
      <family val="2"/>
      <charset val="204"/>
      <scheme val="minor"/>
    </font>
    <font>
      <b/>
      <sz val="12"/>
      <color theme="1"/>
      <name val="Verdana"/>
      <family val="2"/>
      <charset val="204"/>
    </font>
    <font>
      <sz val="10"/>
      <name val="Arial"/>
      <family val="2"/>
      <charset val="204"/>
    </font>
    <font>
      <sz val="10"/>
      <name val="Verdana"/>
      <family val="2"/>
      <charset val="204"/>
    </font>
    <font>
      <b/>
      <sz val="11"/>
      <name val="Verdana"/>
      <family val="2"/>
      <charset val="204"/>
    </font>
    <font>
      <b/>
      <sz val="11"/>
      <color theme="1"/>
      <name val="Verdana"/>
      <family val="2"/>
      <charset val="204"/>
    </font>
    <font>
      <sz val="11"/>
      <color theme="1"/>
      <name val="Verdana"/>
      <family val="2"/>
      <charset val="204"/>
    </font>
    <font>
      <b/>
      <sz val="8"/>
      <name val="Verdana"/>
      <family val="2"/>
      <charset val="204"/>
    </font>
    <font>
      <sz val="8"/>
      <name val="Verdana"/>
      <family val="2"/>
      <charset val="204"/>
    </font>
    <font>
      <b/>
      <sz val="9"/>
      <color theme="1"/>
      <name val="Verdana"/>
      <family val="2"/>
      <charset val="204"/>
    </font>
    <font>
      <b/>
      <sz val="14"/>
      <color theme="1"/>
      <name val="Verdana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8"/>
      <color theme="1"/>
      <name val="Verdana"/>
      <family val="2"/>
      <charset val="204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Verdana"/>
      <family val="2"/>
      <charset val="204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</font>
    <font>
      <b/>
      <sz val="10"/>
      <color theme="1"/>
      <name val="Verdana"/>
      <family val="2"/>
      <charset val="204"/>
    </font>
    <font>
      <b/>
      <sz val="9"/>
      <name val="Verdana"/>
      <family val="2"/>
      <charset val="204"/>
    </font>
    <font>
      <b/>
      <sz val="10"/>
      <name val="Verdana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78">
    <xf numFmtId="0" fontId="0" fillId="0" borderId="0" xfId="0"/>
    <xf numFmtId="0" fontId="6" fillId="0" borderId="0" xfId="0" applyFont="1"/>
    <xf numFmtId="0" fontId="0" fillId="0" borderId="1" xfId="0" applyBorder="1" applyAlignment="1">
      <alignment horizontal="center" vertical="center"/>
    </xf>
    <xf numFmtId="0" fontId="5" fillId="0" borderId="0" xfId="0" applyFont="1"/>
    <xf numFmtId="1" fontId="8" fillId="2" borderId="3" xfId="2" applyNumberFormat="1" applyFont="1" applyFill="1" applyBorder="1" applyAlignment="1" applyProtection="1">
      <alignment horizontal="center" vertical="center" textRotation="90" wrapText="1"/>
      <protection locked="0"/>
    </xf>
    <xf numFmtId="164" fontId="8" fillId="2" borderId="3" xfId="2" applyNumberFormat="1" applyFont="1" applyFill="1" applyBorder="1" applyAlignment="1" applyProtection="1">
      <alignment horizontal="center" vertical="center" wrapText="1"/>
      <protection locked="0"/>
    </xf>
    <xf numFmtId="0" fontId="8" fillId="2" borderId="3" xfId="2" applyFont="1" applyFill="1" applyBorder="1" applyAlignment="1" applyProtection="1">
      <alignment horizontal="center" vertical="center" textRotation="90" wrapText="1"/>
      <protection locked="0"/>
    </xf>
    <xf numFmtId="0" fontId="14" fillId="0" borderId="1" xfId="0" applyFont="1" applyBorder="1" applyAlignment="1">
      <alignment wrapText="1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/>
    <xf numFmtId="0" fontId="15" fillId="0" borderId="1" xfId="0" applyFont="1" applyBorder="1" applyAlignment="1">
      <alignment horizontal="center" vertical="center"/>
    </xf>
    <xf numFmtId="49" fontId="14" fillId="0" borderId="1" xfId="0" applyNumberFormat="1" applyFont="1" applyBorder="1" applyAlignment="1">
      <alignment wrapText="1"/>
    </xf>
    <xf numFmtId="0" fontId="13" fillId="0" borderId="1" xfId="0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4" fillId="0" borderId="0" xfId="0" applyFont="1" applyFill="1" applyBorder="1" applyAlignment="1">
      <alignment wrapText="1"/>
    </xf>
    <xf numFmtId="164" fontId="17" fillId="0" borderId="1" xfId="0" applyNumberFormat="1" applyFont="1" applyBorder="1" applyAlignment="1">
      <alignment horizontal="center" vertical="center"/>
    </xf>
    <xf numFmtId="0" fontId="12" fillId="0" borderId="0" xfId="0" applyFont="1"/>
    <xf numFmtId="0" fontId="16" fillId="0" borderId="2" xfId="0" applyFont="1" applyBorder="1" applyAlignment="1"/>
    <xf numFmtId="0" fontId="15" fillId="0" borderId="0" xfId="0" applyFont="1"/>
    <xf numFmtId="0" fontId="16" fillId="0" borderId="0" xfId="0" applyFont="1"/>
    <xf numFmtId="0" fontId="15" fillId="0" borderId="0" xfId="0" applyFont="1" applyBorder="1" applyAlignment="1">
      <alignment horizontal="center" vertical="center"/>
    </xf>
    <xf numFmtId="0" fontId="15" fillId="0" borderId="0" xfId="0" applyFont="1" applyBorder="1"/>
    <xf numFmtId="164" fontId="17" fillId="0" borderId="0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left" wrapText="1"/>
    </xf>
    <xf numFmtId="164" fontId="0" fillId="0" borderId="1" xfId="0" applyNumberFormat="1" applyBorder="1" applyAlignment="1">
      <alignment horizontal="center" vertical="center"/>
    </xf>
    <xf numFmtId="165" fontId="13" fillId="0" borderId="1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wrapText="1"/>
    </xf>
    <xf numFmtId="0" fontId="13" fillId="0" borderId="0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165" fontId="15" fillId="0" borderId="1" xfId="0" applyNumberFormat="1" applyFont="1" applyBorder="1" applyAlignment="1">
      <alignment horizontal="center" vertical="center"/>
    </xf>
    <xf numFmtId="49" fontId="17" fillId="0" borderId="1" xfId="0" applyNumberFormat="1" applyFont="1" applyBorder="1" applyAlignment="1">
      <alignment wrapText="1"/>
    </xf>
    <xf numFmtId="0" fontId="15" fillId="0" borderId="1" xfId="0" applyFont="1" applyFill="1" applyBorder="1" applyAlignment="1">
      <alignment horizontal="center" vertical="center"/>
    </xf>
    <xf numFmtId="49" fontId="14" fillId="0" borderId="0" xfId="0" applyNumberFormat="1" applyFont="1" applyBorder="1" applyAlignment="1">
      <alignment wrapText="1"/>
    </xf>
    <xf numFmtId="0" fontId="13" fillId="0" borderId="1" xfId="0" applyFont="1" applyBorder="1" applyAlignment="1">
      <alignment wrapText="1"/>
    </xf>
    <xf numFmtId="49" fontId="14" fillId="0" borderId="1" xfId="0" applyNumberFormat="1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49" fontId="17" fillId="0" borderId="1" xfId="0" applyNumberFormat="1" applyFont="1" applyBorder="1" applyAlignment="1">
      <alignment vertical="center" wrapText="1"/>
    </xf>
    <xf numFmtId="0" fontId="17" fillId="0" borderId="1" xfId="0" applyFont="1" applyBorder="1" applyAlignment="1">
      <alignment vertical="center" wrapText="1"/>
    </xf>
    <xf numFmtId="0" fontId="9" fillId="0" borderId="0" xfId="0" applyFont="1" applyAlignment="1">
      <alignment horizontal="center" vertical="center"/>
    </xf>
    <xf numFmtId="0" fontId="3" fillId="0" borderId="0" xfId="1" applyFont="1" applyAlignment="1" applyProtection="1">
      <alignment horizontal="center" vertical="center" wrapText="1"/>
      <protection locked="0"/>
    </xf>
    <xf numFmtId="0" fontId="20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7" fillId="2" borderId="3" xfId="1" applyFont="1" applyFill="1" applyBorder="1" applyAlignment="1" applyProtection="1">
      <alignment horizontal="center" vertical="center" wrapText="1"/>
      <protection locked="0"/>
    </xf>
    <xf numFmtId="0" fontId="7" fillId="2" borderId="5" xfId="1" applyFont="1" applyFill="1" applyBorder="1" applyAlignment="1" applyProtection="1">
      <alignment horizontal="center" vertical="center" wrapText="1"/>
      <protection locked="0"/>
    </xf>
    <xf numFmtId="0" fontId="7" fillId="2" borderId="3" xfId="1" applyFont="1" applyFill="1" applyBorder="1" applyAlignment="1" applyProtection="1">
      <alignment horizontal="center" vertical="center" textRotation="90" wrapText="1"/>
      <protection locked="0"/>
    </xf>
    <xf numFmtId="0" fontId="7" fillId="2" borderId="5" xfId="1" applyFont="1" applyFill="1" applyBorder="1" applyAlignment="1" applyProtection="1">
      <alignment horizontal="center" vertical="center" textRotation="90" wrapText="1"/>
      <protection locked="0"/>
    </xf>
    <xf numFmtId="0" fontId="11" fillId="0" borderId="2" xfId="0" applyFont="1" applyBorder="1" applyAlignment="1">
      <alignment horizontal="center"/>
    </xf>
    <xf numFmtId="0" fontId="10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6" fillId="0" borderId="2" xfId="0" applyFont="1" applyBorder="1" applyAlignment="1">
      <alignment horizontal="left"/>
    </xf>
    <xf numFmtId="165" fontId="15" fillId="0" borderId="7" xfId="0" applyNumberFormat="1" applyFont="1" applyBorder="1" applyAlignment="1">
      <alignment horizontal="center" vertical="center"/>
    </xf>
    <xf numFmtId="165" fontId="15" fillId="0" borderId="8" xfId="0" applyNumberFormat="1" applyFont="1" applyBorder="1" applyAlignment="1">
      <alignment horizontal="center" vertical="center"/>
    </xf>
    <xf numFmtId="165" fontId="15" fillId="0" borderId="9" xfId="0" applyNumberFormat="1" applyFont="1" applyBorder="1" applyAlignment="1">
      <alignment horizontal="center" vertical="center"/>
    </xf>
    <xf numFmtId="0" fontId="7" fillId="2" borderId="3" xfId="1" applyFont="1" applyFill="1" applyBorder="1" applyAlignment="1" applyProtection="1">
      <alignment horizontal="center" textRotation="90" wrapText="1"/>
      <protection locked="0"/>
    </xf>
    <xf numFmtId="0" fontId="7" fillId="2" borderId="5" xfId="1" applyFont="1" applyFill="1" applyBorder="1" applyAlignment="1" applyProtection="1">
      <alignment horizontal="center" textRotation="90" wrapText="1"/>
      <protection locked="0"/>
    </xf>
    <xf numFmtId="164" fontId="7" fillId="2" borderId="3" xfId="1" applyNumberFormat="1" applyFont="1" applyFill="1" applyBorder="1" applyAlignment="1" applyProtection="1">
      <alignment horizontal="center" vertical="center" wrapText="1"/>
      <protection locked="0"/>
    </xf>
    <xf numFmtId="164" fontId="7" fillId="2" borderId="5" xfId="1" applyNumberFormat="1" applyFont="1" applyFill="1" applyBorder="1" applyAlignment="1" applyProtection="1">
      <alignment horizontal="center" vertical="center" wrapText="1"/>
      <protection locked="0"/>
    </xf>
    <xf numFmtId="0" fontId="7" fillId="2" borderId="4" xfId="2" applyFont="1" applyFill="1" applyBorder="1" applyAlignment="1" applyProtection="1">
      <alignment horizontal="center" vertical="center"/>
      <protection locked="0"/>
    </xf>
    <xf numFmtId="0" fontId="15" fillId="0" borderId="7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2" fillId="0" borderId="7" xfId="0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0" fontId="22" fillId="0" borderId="9" xfId="0" applyFont="1" applyBorder="1" applyAlignment="1">
      <alignment horizontal="center" vertical="center"/>
    </xf>
    <xf numFmtId="0" fontId="21" fillId="2" borderId="3" xfId="2" applyFont="1" applyFill="1" applyBorder="1" applyAlignment="1" applyProtection="1">
      <alignment horizontal="center" vertical="center"/>
      <protection locked="0"/>
    </xf>
    <xf numFmtId="0" fontId="21" fillId="2" borderId="6" xfId="2" applyFont="1" applyFill="1" applyBorder="1" applyAlignment="1" applyProtection="1">
      <alignment horizontal="center" vertical="center"/>
      <protection locked="0"/>
    </xf>
    <xf numFmtId="0" fontId="21" fillId="2" borderId="3" xfId="2" applyFont="1" applyFill="1" applyBorder="1" applyAlignment="1" applyProtection="1">
      <alignment horizontal="center" vertical="center" wrapText="1"/>
      <protection locked="0"/>
    </xf>
    <xf numFmtId="0" fontId="21" fillId="2" borderId="6" xfId="2" applyFont="1" applyFill="1" applyBorder="1" applyAlignment="1" applyProtection="1">
      <alignment horizontal="center" vertical="center" wrapText="1"/>
      <protection locked="0"/>
    </xf>
    <xf numFmtId="0" fontId="20" fillId="2" borderId="3" xfId="1" applyFont="1" applyFill="1" applyBorder="1" applyAlignment="1" applyProtection="1">
      <alignment horizontal="center" vertical="center" textRotation="90" wrapText="1"/>
      <protection locked="0"/>
    </xf>
    <xf numFmtId="0" fontId="20" fillId="2" borderId="5" xfId="1" applyFont="1" applyFill="1" applyBorder="1" applyAlignment="1" applyProtection="1">
      <alignment horizontal="center" vertical="center" textRotation="90" wrapText="1"/>
      <protection locked="0"/>
    </xf>
    <xf numFmtId="0" fontId="9" fillId="0" borderId="2" xfId="0" applyFont="1" applyBorder="1" applyAlignment="1">
      <alignment horizontal="center"/>
    </xf>
  </cellXfs>
  <cellStyles count="3">
    <cellStyle name="Обычный" xfId="0" builtinId="0"/>
    <cellStyle name="Обычный_Измайлово-2003" xfId="2"/>
    <cellStyle name="Обычный_Лист Microsoft Excel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56"/>
  <sheetViews>
    <sheetView workbookViewId="0">
      <selection activeCell="A3" sqref="A3:S3"/>
    </sheetView>
  </sheetViews>
  <sheetFormatPr defaultRowHeight="15"/>
  <cols>
    <col min="1" max="1" width="3.5703125" customWidth="1"/>
    <col min="2" max="2" width="14.140625" customWidth="1"/>
    <col min="3" max="3" width="3.5703125" customWidth="1"/>
    <col min="4" max="4" width="23.42578125" customWidth="1"/>
    <col min="5" max="5" width="11.140625" customWidth="1"/>
    <col min="6" max="6" width="9.140625" customWidth="1"/>
    <col min="7" max="7" width="5.140625" customWidth="1"/>
    <col min="8" max="8" width="6.140625" customWidth="1"/>
    <col min="9" max="9" width="2.42578125" customWidth="1"/>
    <col min="10" max="10" width="5.140625" customWidth="1"/>
    <col min="11" max="11" width="6.140625" customWidth="1"/>
    <col min="12" max="12" width="2.42578125" customWidth="1"/>
    <col min="13" max="13" width="5" customWidth="1"/>
    <col min="14" max="14" width="6.140625" customWidth="1"/>
    <col min="15" max="15" width="2.42578125" customWidth="1"/>
    <col min="16" max="16" width="2.5703125" customWidth="1"/>
    <col min="17" max="17" width="4.7109375" customWidth="1"/>
    <col min="18" max="19" width="6.140625" customWidth="1"/>
  </cols>
  <sheetData>
    <row r="1" spans="1:19" ht="15" customHeight="1">
      <c r="A1" s="49" t="s">
        <v>44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</row>
    <row r="2" spans="1:19" ht="12.75" customHeight="1">
      <c r="A2" s="50" t="s">
        <v>23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</row>
    <row r="3" spans="1:19" ht="14.25" customHeight="1">
      <c r="A3" s="51" t="s">
        <v>245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</row>
    <row r="4" spans="1:19" ht="13.5" customHeight="1">
      <c r="A4" s="52" t="s">
        <v>230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</row>
    <row r="5" spans="1:19" ht="12.75" customHeight="1">
      <c r="A5" s="53" t="s">
        <v>38</v>
      </c>
      <c r="B5" s="53"/>
      <c r="C5" s="53"/>
      <c r="D5" s="53"/>
      <c r="E5" s="19"/>
      <c r="F5" s="18"/>
      <c r="G5" s="18"/>
      <c r="H5" s="18"/>
      <c r="I5" s="18"/>
      <c r="J5" s="18"/>
      <c r="K5" s="18"/>
      <c r="L5" s="18"/>
      <c r="M5" s="18"/>
      <c r="N5" s="18"/>
      <c r="O5" s="18"/>
      <c r="P5" s="48" t="s">
        <v>231</v>
      </c>
      <c r="Q5" s="48"/>
      <c r="R5" s="48"/>
      <c r="S5" s="48"/>
    </row>
    <row r="6" spans="1:19" ht="11.25" customHeight="1">
      <c r="A6" s="46" t="s">
        <v>11</v>
      </c>
      <c r="B6" s="44" t="s">
        <v>2</v>
      </c>
      <c r="C6" s="46" t="s">
        <v>3</v>
      </c>
      <c r="D6" s="44" t="s">
        <v>4</v>
      </c>
      <c r="E6" s="44" t="s">
        <v>5</v>
      </c>
      <c r="F6" s="44" t="s">
        <v>6</v>
      </c>
      <c r="G6" s="61" t="s">
        <v>12</v>
      </c>
      <c r="H6" s="61"/>
      <c r="I6" s="61"/>
      <c r="J6" s="61" t="s">
        <v>13</v>
      </c>
      <c r="K6" s="61"/>
      <c r="L6" s="61"/>
      <c r="M6" s="61" t="s">
        <v>14</v>
      </c>
      <c r="N6" s="61"/>
      <c r="O6" s="61"/>
      <c r="P6" s="57" t="s">
        <v>15</v>
      </c>
      <c r="Q6" s="46" t="s">
        <v>16</v>
      </c>
      <c r="R6" s="59" t="s">
        <v>17</v>
      </c>
      <c r="S6" s="59" t="s">
        <v>53</v>
      </c>
    </row>
    <row r="7" spans="1:19" ht="21" customHeight="1">
      <c r="A7" s="47"/>
      <c r="B7" s="45"/>
      <c r="C7" s="47"/>
      <c r="D7" s="45"/>
      <c r="E7" s="45"/>
      <c r="F7" s="45"/>
      <c r="G7" s="4" t="s">
        <v>18</v>
      </c>
      <c r="H7" s="5" t="s">
        <v>19</v>
      </c>
      <c r="I7" s="6" t="s">
        <v>11</v>
      </c>
      <c r="J7" s="4" t="s">
        <v>18</v>
      </c>
      <c r="K7" s="5" t="s">
        <v>19</v>
      </c>
      <c r="L7" s="6" t="s">
        <v>11</v>
      </c>
      <c r="M7" s="4" t="s">
        <v>18</v>
      </c>
      <c r="N7" s="5" t="s">
        <v>19</v>
      </c>
      <c r="O7" s="6" t="s">
        <v>11</v>
      </c>
      <c r="P7" s="58"/>
      <c r="Q7" s="47"/>
      <c r="R7" s="60"/>
      <c r="S7" s="60"/>
    </row>
    <row r="8" spans="1:19" ht="25.5" customHeight="1">
      <c r="A8" s="2" t="s">
        <v>39</v>
      </c>
      <c r="B8" s="36" t="s">
        <v>212</v>
      </c>
      <c r="C8" s="8"/>
      <c r="D8" s="37" t="s">
        <v>213</v>
      </c>
      <c r="E8" s="13" t="s">
        <v>214</v>
      </c>
      <c r="F8" s="8" t="s">
        <v>9</v>
      </c>
      <c r="G8" s="10">
        <v>181.5</v>
      </c>
      <c r="H8" s="15">
        <f t="shared" ref="H8:H50" si="0">G8/2.6</f>
        <v>69.807692307692307</v>
      </c>
      <c r="I8" s="10">
        <f t="shared" ref="I8:I50" si="1">RANK(G8,G$8:G$52,0)</f>
        <v>1</v>
      </c>
      <c r="J8" s="10">
        <v>170.5</v>
      </c>
      <c r="K8" s="15">
        <f t="shared" ref="K8:K50" si="2">J8/2.6</f>
        <v>65.57692307692308</v>
      </c>
      <c r="L8" s="10">
        <f t="shared" ref="L8:L50" si="3">RANK(J8,J$8:J$52,0)</f>
        <v>2</v>
      </c>
      <c r="M8" s="10">
        <v>173.5</v>
      </c>
      <c r="N8" s="15">
        <f t="shared" ref="N8:N50" si="4">M8/2.6</f>
        <v>66.730769230769226</v>
      </c>
      <c r="O8" s="10">
        <f t="shared" ref="O8:O50" si="5">RANK(M8,M$8:M$52,0)</f>
        <v>1</v>
      </c>
      <c r="P8" s="10"/>
      <c r="Q8" s="10">
        <f t="shared" ref="Q8:Q50" si="6">G8+J8+M8</f>
        <v>525.5</v>
      </c>
      <c r="R8" s="15">
        <f t="shared" ref="R8:R50" si="7">Q8/7.8</f>
        <v>67.371794871794876</v>
      </c>
      <c r="S8" s="10" t="s">
        <v>49</v>
      </c>
    </row>
    <row r="9" spans="1:19" ht="25.5" customHeight="1">
      <c r="A9" s="2">
        <v>1</v>
      </c>
      <c r="B9" s="36" t="s">
        <v>103</v>
      </c>
      <c r="C9" s="8"/>
      <c r="D9" s="37" t="s">
        <v>105</v>
      </c>
      <c r="E9" s="13" t="s">
        <v>235</v>
      </c>
      <c r="F9" s="8" t="s">
        <v>9</v>
      </c>
      <c r="G9" s="10">
        <v>171.5</v>
      </c>
      <c r="H9" s="15">
        <f t="shared" si="0"/>
        <v>65.961538461538453</v>
      </c>
      <c r="I9" s="10">
        <f t="shared" si="1"/>
        <v>2</v>
      </c>
      <c r="J9" s="10">
        <v>171.5</v>
      </c>
      <c r="K9" s="15">
        <f t="shared" si="2"/>
        <v>65.961538461538453</v>
      </c>
      <c r="L9" s="10">
        <f t="shared" si="3"/>
        <v>1</v>
      </c>
      <c r="M9" s="10">
        <v>170.5</v>
      </c>
      <c r="N9" s="15">
        <f t="shared" si="4"/>
        <v>65.57692307692308</v>
      </c>
      <c r="O9" s="10">
        <f t="shared" si="5"/>
        <v>2</v>
      </c>
      <c r="P9" s="10"/>
      <c r="Q9" s="10">
        <f t="shared" si="6"/>
        <v>513.5</v>
      </c>
      <c r="R9" s="15">
        <f t="shared" si="7"/>
        <v>65.833333333333329</v>
      </c>
      <c r="S9" s="10" t="s">
        <v>49</v>
      </c>
    </row>
    <row r="10" spans="1:19" ht="25.5" customHeight="1">
      <c r="A10" s="2">
        <v>2</v>
      </c>
      <c r="B10" s="36" t="s">
        <v>143</v>
      </c>
      <c r="C10" s="8"/>
      <c r="D10" s="37" t="s">
        <v>144</v>
      </c>
      <c r="E10" s="13" t="s">
        <v>26</v>
      </c>
      <c r="F10" s="8" t="s">
        <v>9</v>
      </c>
      <c r="G10" s="31">
        <v>169.5</v>
      </c>
      <c r="H10" s="15">
        <f t="shared" si="0"/>
        <v>65.192307692307693</v>
      </c>
      <c r="I10" s="10">
        <f t="shared" si="1"/>
        <v>3</v>
      </c>
      <c r="J10" s="10">
        <v>161</v>
      </c>
      <c r="K10" s="15">
        <f t="shared" si="2"/>
        <v>61.92307692307692</v>
      </c>
      <c r="L10" s="10">
        <f t="shared" si="3"/>
        <v>10</v>
      </c>
      <c r="M10" s="10">
        <v>164.5</v>
      </c>
      <c r="N10" s="15">
        <f t="shared" si="4"/>
        <v>63.269230769230766</v>
      </c>
      <c r="O10" s="10">
        <f t="shared" si="5"/>
        <v>6</v>
      </c>
      <c r="P10" s="10"/>
      <c r="Q10" s="10">
        <f t="shared" si="6"/>
        <v>495</v>
      </c>
      <c r="R10" s="15">
        <f t="shared" si="7"/>
        <v>63.46153846153846</v>
      </c>
      <c r="S10" s="10" t="s">
        <v>49</v>
      </c>
    </row>
    <row r="11" spans="1:19" ht="25.5" customHeight="1">
      <c r="A11" s="2" t="s">
        <v>39</v>
      </c>
      <c r="B11" s="36" t="s">
        <v>124</v>
      </c>
      <c r="C11" s="8"/>
      <c r="D11" s="37" t="s">
        <v>185</v>
      </c>
      <c r="E11" s="13" t="s">
        <v>8</v>
      </c>
      <c r="F11" s="8" t="s">
        <v>9</v>
      </c>
      <c r="G11" s="31">
        <v>163.5</v>
      </c>
      <c r="H11" s="15">
        <f t="shared" si="0"/>
        <v>62.88461538461538</v>
      </c>
      <c r="I11" s="10">
        <f t="shared" si="1"/>
        <v>6</v>
      </c>
      <c r="J11" s="10">
        <v>164</v>
      </c>
      <c r="K11" s="15">
        <f t="shared" si="2"/>
        <v>63.076923076923073</v>
      </c>
      <c r="L11" s="10">
        <f t="shared" si="3"/>
        <v>3</v>
      </c>
      <c r="M11" s="10">
        <v>165.5</v>
      </c>
      <c r="N11" s="15">
        <f t="shared" si="4"/>
        <v>63.653846153846153</v>
      </c>
      <c r="O11" s="10">
        <f t="shared" si="5"/>
        <v>3</v>
      </c>
      <c r="P11" s="10"/>
      <c r="Q11" s="10">
        <f t="shared" si="6"/>
        <v>493</v>
      </c>
      <c r="R11" s="15">
        <f t="shared" si="7"/>
        <v>63.205128205128204</v>
      </c>
      <c r="S11" s="10" t="s">
        <v>49</v>
      </c>
    </row>
    <row r="12" spans="1:19" ht="25.5" customHeight="1">
      <c r="A12" s="2">
        <v>3</v>
      </c>
      <c r="B12" s="36" t="s">
        <v>99</v>
      </c>
      <c r="C12" s="8">
        <v>3</v>
      </c>
      <c r="D12" s="37" t="s">
        <v>93</v>
      </c>
      <c r="E12" s="13" t="s">
        <v>26</v>
      </c>
      <c r="F12" s="8" t="s">
        <v>9</v>
      </c>
      <c r="G12" s="10">
        <v>163</v>
      </c>
      <c r="H12" s="15">
        <f t="shared" si="0"/>
        <v>62.692307692307693</v>
      </c>
      <c r="I12" s="10">
        <f t="shared" si="1"/>
        <v>8</v>
      </c>
      <c r="J12" s="10">
        <v>163</v>
      </c>
      <c r="K12" s="15">
        <f t="shared" si="2"/>
        <v>62.692307692307693</v>
      </c>
      <c r="L12" s="10">
        <f t="shared" si="3"/>
        <v>6</v>
      </c>
      <c r="M12" s="10">
        <v>165.5</v>
      </c>
      <c r="N12" s="15">
        <f t="shared" si="4"/>
        <v>63.653846153846153</v>
      </c>
      <c r="O12" s="10">
        <f t="shared" si="5"/>
        <v>3</v>
      </c>
      <c r="P12" s="10"/>
      <c r="Q12" s="10">
        <f t="shared" si="6"/>
        <v>491.5</v>
      </c>
      <c r="R12" s="15">
        <f t="shared" si="7"/>
        <v>63.012820512820511</v>
      </c>
      <c r="S12" s="10" t="s">
        <v>49</v>
      </c>
    </row>
    <row r="13" spans="1:19" ht="25.5" customHeight="1">
      <c r="A13" s="2">
        <v>4</v>
      </c>
      <c r="B13" s="36" t="s">
        <v>109</v>
      </c>
      <c r="C13" s="8">
        <v>2</v>
      </c>
      <c r="D13" s="37" t="s">
        <v>108</v>
      </c>
      <c r="E13" s="13" t="s">
        <v>26</v>
      </c>
      <c r="F13" s="8" t="s">
        <v>9</v>
      </c>
      <c r="G13" s="31">
        <v>162.5</v>
      </c>
      <c r="H13" s="15">
        <f t="shared" si="0"/>
        <v>62.5</v>
      </c>
      <c r="I13" s="10">
        <f t="shared" si="1"/>
        <v>12</v>
      </c>
      <c r="J13" s="10">
        <v>163.5</v>
      </c>
      <c r="K13" s="15">
        <f t="shared" si="2"/>
        <v>62.88461538461538</v>
      </c>
      <c r="L13" s="10">
        <f t="shared" si="3"/>
        <v>4</v>
      </c>
      <c r="M13" s="10">
        <v>165</v>
      </c>
      <c r="N13" s="15">
        <f t="shared" si="4"/>
        <v>63.46153846153846</v>
      </c>
      <c r="O13" s="10">
        <f t="shared" si="5"/>
        <v>5</v>
      </c>
      <c r="P13" s="10"/>
      <c r="Q13" s="10">
        <f t="shared" si="6"/>
        <v>491</v>
      </c>
      <c r="R13" s="15">
        <f t="shared" si="7"/>
        <v>62.948717948717949</v>
      </c>
      <c r="S13" s="10" t="s">
        <v>50</v>
      </c>
    </row>
    <row r="14" spans="1:19" ht="25.5" customHeight="1">
      <c r="A14" s="2">
        <v>4</v>
      </c>
      <c r="B14" s="36" t="s">
        <v>138</v>
      </c>
      <c r="C14" s="8">
        <v>3</v>
      </c>
      <c r="D14" s="37" t="s">
        <v>135</v>
      </c>
      <c r="E14" s="13" t="s">
        <v>8</v>
      </c>
      <c r="F14" s="8" t="s">
        <v>9</v>
      </c>
      <c r="G14" s="31">
        <v>164</v>
      </c>
      <c r="H14" s="15">
        <f t="shared" si="0"/>
        <v>63.076923076923073</v>
      </c>
      <c r="I14" s="10">
        <f t="shared" si="1"/>
        <v>4</v>
      </c>
      <c r="J14" s="10">
        <v>163.5</v>
      </c>
      <c r="K14" s="15">
        <f t="shared" si="2"/>
        <v>62.88461538461538</v>
      </c>
      <c r="L14" s="10">
        <f t="shared" si="3"/>
        <v>4</v>
      </c>
      <c r="M14" s="10">
        <v>163.5</v>
      </c>
      <c r="N14" s="15">
        <f t="shared" si="4"/>
        <v>62.88461538461538</v>
      </c>
      <c r="O14" s="10">
        <f t="shared" si="5"/>
        <v>9</v>
      </c>
      <c r="P14" s="10"/>
      <c r="Q14" s="10">
        <f t="shared" si="6"/>
        <v>491</v>
      </c>
      <c r="R14" s="15">
        <f t="shared" si="7"/>
        <v>62.948717948717949</v>
      </c>
      <c r="S14" s="10" t="s">
        <v>50</v>
      </c>
    </row>
    <row r="15" spans="1:19" ht="25.5" customHeight="1">
      <c r="A15" s="2">
        <v>6</v>
      </c>
      <c r="B15" s="36" t="s">
        <v>75</v>
      </c>
      <c r="C15" s="8">
        <v>2</v>
      </c>
      <c r="D15" s="37" t="s">
        <v>76</v>
      </c>
      <c r="E15" s="13" t="s">
        <v>40</v>
      </c>
      <c r="F15" s="8" t="s">
        <v>9</v>
      </c>
      <c r="G15" s="10">
        <v>163</v>
      </c>
      <c r="H15" s="15">
        <f t="shared" si="0"/>
        <v>62.692307692307693</v>
      </c>
      <c r="I15" s="10">
        <f t="shared" si="1"/>
        <v>8</v>
      </c>
      <c r="J15" s="10">
        <v>162.5</v>
      </c>
      <c r="K15" s="15">
        <f t="shared" si="2"/>
        <v>62.5</v>
      </c>
      <c r="L15" s="10">
        <f t="shared" si="3"/>
        <v>8</v>
      </c>
      <c r="M15" s="10">
        <v>164</v>
      </c>
      <c r="N15" s="15">
        <f t="shared" si="4"/>
        <v>63.076923076923073</v>
      </c>
      <c r="O15" s="10">
        <f t="shared" si="5"/>
        <v>7</v>
      </c>
      <c r="P15" s="10"/>
      <c r="Q15" s="10">
        <f t="shared" si="6"/>
        <v>489.5</v>
      </c>
      <c r="R15" s="15">
        <f t="shared" si="7"/>
        <v>62.756410256410255</v>
      </c>
      <c r="S15" s="10" t="s">
        <v>50</v>
      </c>
    </row>
    <row r="16" spans="1:19" ht="25.5" customHeight="1">
      <c r="A16" s="2">
        <v>7</v>
      </c>
      <c r="B16" s="36" t="s">
        <v>232</v>
      </c>
      <c r="C16" s="8" t="s">
        <v>7</v>
      </c>
      <c r="D16" s="37" t="s">
        <v>186</v>
      </c>
      <c r="E16" s="13" t="s">
        <v>187</v>
      </c>
      <c r="F16" s="8" t="s">
        <v>9</v>
      </c>
      <c r="G16" s="31">
        <v>163</v>
      </c>
      <c r="H16" s="15">
        <f t="shared" si="0"/>
        <v>62.692307692307693</v>
      </c>
      <c r="I16" s="10">
        <f t="shared" si="1"/>
        <v>8</v>
      </c>
      <c r="J16" s="10">
        <v>162</v>
      </c>
      <c r="K16" s="15">
        <f t="shared" si="2"/>
        <v>62.307692307692307</v>
      </c>
      <c r="L16" s="10">
        <f t="shared" si="3"/>
        <v>9</v>
      </c>
      <c r="M16" s="10">
        <v>163</v>
      </c>
      <c r="N16" s="15">
        <f t="shared" si="4"/>
        <v>62.692307692307693</v>
      </c>
      <c r="O16" s="10">
        <f t="shared" si="5"/>
        <v>10</v>
      </c>
      <c r="P16" s="10"/>
      <c r="Q16" s="10">
        <f t="shared" si="6"/>
        <v>488</v>
      </c>
      <c r="R16" s="15">
        <f t="shared" si="7"/>
        <v>62.564102564102562</v>
      </c>
      <c r="S16" s="10" t="s">
        <v>50</v>
      </c>
    </row>
    <row r="17" spans="1:19" ht="25.5" customHeight="1">
      <c r="A17" s="2" t="s">
        <v>39</v>
      </c>
      <c r="B17" s="36" t="s">
        <v>244</v>
      </c>
      <c r="C17" s="8" t="s">
        <v>7</v>
      </c>
      <c r="D17" s="37" t="s">
        <v>171</v>
      </c>
      <c r="E17" s="13" t="s">
        <v>26</v>
      </c>
      <c r="F17" s="8" t="s">
        <v>9</v>
      </c>
      <c r="G17" s="31">
        <v>161</v>
      </c>
      <c r="H17" s="15">
        <f t="shared" si="0"/>
        <v>61.92307692307692</v>
      </c>
      <c r="I17" s="10">
        <f t="shared" si="1"/>
        <v>15</v>
      </c>
      <c r="J17" s="10">
        <v>163</v>
      </c>
      <c r="K17" s="15">
        <f t="shared" si="2"/>
        <v>62.692307692307693</v>
      </c>
      <c r="L17" s="10">
        <f t="shared" si="3"/>
        <v>6</v>
      </c>
      <c r="M17" s="10">
        <v>161</v>
      </c>
      <c r="N17" s="15">
        <f t="shared" si="4"/>
        <v>61.92307692307692</v>
      </c>
      <c r="O17" s="10">
        <f t="shared" si="5"/>
        <v>19</v>
      </c>
      <c r="P17" s="10"/>
      <c r="Q17" s="10">
        <f t="shared" si="6"/>
        <v>485</v>
      </c>
      <c r="R17" s="15">
        <f t="shared" si="7"/>
        <v>62.179487179487182</v>
      </c>
      <c r="S17" s="10" t="s">
        <v>50</v>
      </c>
    </row>
    <row r="18" spans="1:19" ht="25.5" customHeight="1">
      <c r="A18" s="2">
        <v>8</v>
      </c>
      <c r="B18" s="36" t="s">
        <v>224</v>
      </c>
      <c r="C18" s="8"/>
      <c r="D18" s="37" t="s">
        <v>225</v>
      </c>
      <c r="E18" s="13" t="s">
        <v>45</v>
      </c>
      <c r="F18" s="8" t="s">
        <v>9</v>
      </c>
      <c r="G18" s="31">
        <v>162</v>
      </c>
      <c r="H18" s="15">
        <f t="shared" si="0"/>
        <v>62.307692307692307</v>
      </c>
      <c r="I18" s="10">
        <f t="shared" si="1"/>
        <v>13</v>
      </c>
      <c r="J18" s="10">
        <v>159.5</v>
      </c>
      <c r="K18" s="15">
        <f t="shared" si="2"/>
        <v>61.346153846153847</v>
      </c>
      <c r="L18" s="10">
        <f t="shared" si="3"/>
        <v>12</v>
      </c>
      <c r="M18" s="10">
        <v>163</v>
      </c>
      <c r="N18" s="15">
        <f t="shared" si="4"/>
        <v>62.692307692307693</v>
      </c>
      <c r="O18" s="10">
        <f t="shared" si="5"/>
        <v>10</v>
      </c>
      <c r="P18" s="10"/>
      <c r="Q18" s="10">
        <f t="shared" si="6"/>
        <v>484.5</v>
      </c>
      <c r="R18" s="15">
        <f t="shared" si="7"/>
        <v>62.11538461538462</v>
      </c>
      <c r="S18" s="10" t="s">
        <v>50</v>
      </c>
    </row>
    <row r="19" spans="1:19" ht="25.5" customHeight="1">
      <c r="A19" s="2">
        <v>9</v>
      </c>
      <c r="B19" s="36" t="s">
        <v>210</v>
      </c>
      <c r="C19" s="8" t="s">
        <v>49</v>
      </c>
      <c r="D19" s="37" t="s">
        <v>211</v>
      </c>
      <c r="E19" s="13" t="s">
        <v>8</v>
      </c>
      <c r="F19" s="8" t="s">
        <v>9</v>
      </c>
      <c r="G19" s="31">
        <v>163</v>
      </c>
      <c r="H19" s="15">
        <f t="shared" si="0"/>
        <v>62.692307692307693</v>
      </c>
      <c r="I19" s="10">
        <f t="shared" si="1"/>
        <v>8</v>
      </c>
      <c r="J19" s="10">
        <v>158.5</v>
      </c>
      <c r="K19" s="15">
        <f t="shared" si="2"/>
        <v>60.96153846153846</v>
      </c>
      <c r="L19" s="10">
        <f t="shared" si="3"/>
        <v>15</v>
      </c>
      <c r="M19" s="10">
        <v>161.5</v>
      </c>
      <c r="N19" s="15">
        <f t="shared" si="4"/>
        <v>62.115384615384613</v>
      </c>
      <c r="O19" s="10">
        <f t="shared" si="5"/>
        <v>17</v>
      </c>
      <c r="P19" s="10"/>
      <c r="Q19" s="10">
        <f t="shared" si="6"/>
        <v>483</v>
      </c>
      <c r="R19" s="15">
        <f t="shared" si="7"/>
        <v>61.923076923076927</v>
      </c>
      <c r="S19" s="10" t="s">
        <v>51</v>
      </c>
    </row>
    <row r="20" spans="1:19" ht="25.5" customHeight="1">
      <c r="A20" s="2">
        <v>9</v>
      </c>
      <c r="B20" s="36" t="s">
        <v>215</v>
      </c>
      <c r="C20" s="8">
        <v>1</v>
      </c>
      <c r="D20" s="37" t="s">
        <v>216</v>
      </c>
      <c r="E20" s="13" t="s">
        <v>8</v>
      </c>
      <c r="F20" s="8" t="s">
        <v>9</v>
      </c>
      <c r="G20" s="10">
        <v>162</v>
      </c>
      <c r="H20" s="15">
        <f t="shared" si="0"/>
        <v>62.307692307692307</v>
      </c>
      <c r="I20" s="10">
        <f t="shared" si="1"/>
        <v>13</v>
      </c>
      <c r="J20" s="10">
        <v>158</v>
      </c>
      <c r="K20" s="15">
        <f t="shared" si="2"/>
        <v>60.769230769230766</v>
      </c>
      <c r="L20" s="10">
        <f t="shared" si="3"/>
        <v>16</v>
      </c>
      <c r="M20" s="10">
        <v>163</v>
      </c>
      <c r="N20" s="15">
        <f t="shared" si="4"/>
        <v>62.692307692307693</v>
      </c>
      <c r="O20" s="10">
        <f t="shared" si="5"/>
        <v>10</v>
      </c>
      <c r="P20" s="10"/>
      <c r="Q20" s="10">
        <f t="shared" si="6"/>
        <v>483</v>
      </c>
      <c r="R20" s="15">
        <f t="shared" si="7"/>
        <v>61.923076923076927</v>
      </c>
      <c r="S20" s="10" t="s">
        <v>50</v>
      </c>
    </row>
    <row r="21" spans="1:19" ht="25.5" customHeight="1">
      <c r="A21" s="2">
        <v>11</v>
      </c>
      <c r="B21" s="36" t="s">
        <v>147</v>
      </c>
      <c r="C21" s="8" t="s">
        <v>7</v>
      </c>
      <c r="D21" s="37" t="s">
        <v>148</v>
      </c>
      <c r="E21" s="13" t="s">
        <v>26</v>
      </c>
      <c r="F21" s="8" t="s">
        <v>9</v>
      </c>
      <c r="G21" s="10">
        <v>164</v>
      </c>
      <c r="H21" s="15">
        <f t="shared" si="0"/>
        <v>63.076923076923073</v>
      </c>
      <c r="I21" s="10">
        <f t="shared" si="1"/>
        <v>4</v>
      </c>
      <c r="J21" s="10">
        <v>158</v>
      </c>
      <c r="K21" s="15">
        <f t="shared" si="2"/>
        <v>60.769230769230766</v>
      </c>
      <c r="L21" s="10">
        <f t="shared" si="3"/>
        <v>16</v>
      </c>
      <c r="M21" s="10">
        <v>160.5</v>
      </c>
      <c r="N21" s="15">
        <f t="shared" si="4"/>
        <v>61.730769230769226</v>
      </c>
      <c r="O21" s="10">
        <f t="shared" si="5"/>
        <v>20</v>
      </c>
      <c r="P21" s="10"/>
      <c r="Q21" s="10">
        <f t="shared" si="6"/>
        <v>482.5</v>
      </c>
      <c r="R21" s="15">
        <f t="shared" si="7"/>
        <v>61.858974358974358</v>
      </c>
      <c r="S21" s="10" t="s">
        <v>50</v>
      </c>
    </row>
    <row r="22" spans="1:19" ht="25.5" customHeight="1">
      <c r="A22" s="2">
        <v>12</v>
      </c>
      <c r="B22" s="36" t="s">
        <v>132</v>
      </c>
      <c r="C22" s="8">
        <v>2</v>
      </c>
      <c r="D22" s="37" t="s">
        <v>133</v>
      </c>
      <c r="E22" s="13" t="s">
        <v>26</v>
      </c>
      <c r="F22" s="8" t="s">
        <v>9</v>
      </c>
      <c r="G22" s="10">
        <v>163.5</v>
      </c>
      <c r="H22" s="15">
        <f t="shared" si="0"/>
        <v>62.88461538461538</v>
      </c>
      <c r="I22" s="10">
        <f t="shared" si="1"/>
        <v>6</v>
      </c>
      <c r="J22" s="10">
        <v>157</v>
      </c>
      <c r="K22" s="15">
        <f t="shared" si="2"/>
        <v>60.38461538461538</v>
      </c>
      <c r="L22" s="10">
        <f t="shared" si="3"/>
        <v>20</v>
      </c>
      <c r="M22" s="10">
        <v>159.5</v>
      </c>
      <c r="N22" s="15">
        <f t="shared" si="4"/>
        <v>61.346153846153847</v>
      </c>
      <c r="O22" s="10">
        <f t="shared" si="5"/>
        <v>23</v>
      </c>
      <c r="P22" s="10"/>
      <c r="Q22" s="10">
        <f t="shared" si="6"/>
        <v>480</v>
      </c>
      <c r="R22" s="15">
        <f t="shared" si="7"/>
        <v>61.53846153846154</v>
      </c>
      <c r="S22" s="10" t="s">
        <v>50</v>
      </c>
    </row>
    <row r="23" spans="1:19" ht="25.5" customHeight="1">
      <c r="A23" s="2">
        <v>13</v>
      </c>
      <c r="B23" s="37" t="s">
        <v>110</v>
      </c>
      <c r="C23" s="12" t="s">
        <v>7</v>
      </c>
      <c r="D23" s="37" t="s">
        <v>113</v>
      </c>
      <c r="E23" s="13" t="s">
        <v>8</v>
      </c>
      <c r="F23" s="8" t="s">
        <v>9</v>
      </c>
      <c r="G23" s="31">
        <v>159</v>
      </c>
      <c r="H23" s="15">
        <f t="shared" si="0"/>
        <v>61.153846153846153</v>
      </c>
      <c r="I23" s="10">
        <f t="shared" si="1"/>
        <v>16</v>
      </c>
      <c r="J23" s="10">
        <v>157.5</v>
      </c>
      <c r="K23" s="15">
        <f t="shared" si="2"/>
        <v>60.576923076923073</v>
      </c>
      <c r="L23" s="10">
        <f t="shared" si="3"/>
        <v>18</v>
      </c>
      <c r="M23" s="10">
        <v>162</v>
      </c>
      <c r="N23" s="15">
        <f t="shared" si="4"/>
        <v>62.307692307692307</v>
      </c>
      <c r="O23" s="10">
        <f t="shared" si="5"/>
        <v>15</v>
      </c>
      <c r="P23" s="10"/>
      <c r="Q23" s="10">
        <f t="shared" si="6"/>
        <v>478.5</v>
      </c>
      <c r="R23" s="15">
        <f t="shared" si="7"/>
        <v>61.346153846153847</v>
      </c>
      <c r="S23" s="10" t="s">
        <v>50</v>
      </c>
    </row>
    <row r="24" spans="1:19" ht="25.5" customHeight="1">
      <c r="A24" s="2">
        <v>14</v>
      </c>
      <c r="B24" s="36" t="s">
        <v>83</v>
      </c>
      <c r="C24" s="8">
        <v>3</v>
      </c>
      <c r="D24" s="37" t="s">
        <v>233</v>
      </c>
      <c r="E24" s="13" t="s">
        <v>40</v>
      </c>
      <c r="F24" s="8" t="s">
        <v>9</v>
      </c>
      <c r="G24" s="31">
        <v>158.5</v>
      </c>
      <c r="H24" s="15">
        <f t="shared" si="0"/>
        <v>60.96153846153846</v>
      </c>
      <c r="I24" s="10">
        <f t="shared" si="1"/>
        <v>18</v>
      </c>
      <c r="J24" s="10">
        <v>157.5</v>
      </c>
      <c r="K24" s="15">
        <f t="shared" si="2"/>
        <v>60.576923076923073</v>
      </c>
      <c r="L24" s="10">
        <f t="shared" si="3"/>
        <v>18</v>
      </c>
      <c r="M24" s="10">
        <v>161.5</v>
      </c>
      <c r="N24" s="15">
        <f t="shared" si="4"/>
        <v>62.115384615384613</v>
      </c>
      <c r="O24" s="10">
        <f t="shared" si="5"/>
        <v>17</v>
      </c>
      <c r="P24" s="10"/>
      <c r="Q24" s="10">
        <f t="shared" si="6"/>
        <v>477.5</v>
      </c>
      <c r="R24" s="15">
        <f t="shared" si="7"/>
        <v>61.217948717948723</v>
      </c>
      <c r="S24" s="10" t="s">
        <v>50</v>
      </c>
    </row>
    <row r="25" spans="1:19" ht="25.5" customHeight="1">
      <c r="A25" s="2">
        <v>15</v>
      </c>
      <c r="B25" s="37" t="s">
        <v>96</v>
      </c>
      <c r="C25" s="12" t="s">
        <v>7</v>
      </c>
      <c r="D25" s="37" t="s">
        <v>93</v>
      </c>
      <c r="E25" s="13" t="s">
        <v>26</v>
      </c>
      <c r="F25" s="8" t="s">
        <v>9</v>
      </c>
      <c r="G25" s="31">
        <v>159</v>
      </c>
      <c r="H25" s="15">
        <f t="shared" si="0"/>
        <v>61.153846153846153</v>
      </c>
      <c r="I25" s="10">
        <f t="shared" si="1"/>
        <v>16</v>
      </c>
      <c r="J25" s="10">
        <v>156.5</v>
      </c>
      <c r="K25" s="15">
        <f t="shared" si="2"/>
        <v>60.192307692307693</v>
      </c>
      <c r="L25" s="10">
        <f t="shared" si="3"/>
        <v>21</v>
      </c>
      <c r="M25" s="10">
        <v>160</v>
      </c>
      <c r="N25" s="15">
        <f t="shared" si="4"/>
        <v>61.538461538461533</v>
      </c>
      <c r="O25" s="10">
        <f t="shared" si="5"/>
        <v>22</v>
      </c>
      <c r="P25" s="10"/>
      <c r="Q25" s="10">
        <f t="shared" si="6"/>
        <v>475.5</v>
      </c>
      <c r="R25" s="15">
        <f t="shared" si="7"/>
        <v>60.96153846153846</v>
      </c>
      <c r="S25" s="10" t="s">
        <v>51</v>
      </c>
    </row>
    <row r="26" spans="1:19" ht="25.5" customHeight="1">
      <c r="A26" s="2">
        <v>16</v>
      </c>
      <c r="B26" s="36" t="s">
        <v>81</v>
      </c>
      <c r="C26" s="8">
        <v>3</v>
      </c>
      <c r="D26" s="37" t="s">
        <v>79</v>
      </c>
      <c r="E26" s="13" t="s">
        <v>40</v>
      </c>
      <c r="F26" s="8" t="s">
        <v>9</v>
      </c>
      <c r="G26" s="10">
        <v>158.5</v>
      </c>
      <c r="H26" s="15">
        <f t="shared" si="0"/>
        <v>60.96153846153846</v>
      </c>
      <c r="I26" s="10">
        <f t="shared" si="1"/>
        <v>18</v>
      </c>
      <c r="J26" s="10">
        <v>156.5</v>
      </c>
      <c r="K26" s="15">
        <f t="shared" si="2"/>
        <v>60.192307692307693</v>
      </c>
      <c r="L26" s="10">
        <f t="shared" si="3"/>
        <v>21</v>
      </c>
      <c r="M26" s="10">
        <v>160.5</v>
      </c>
      <c r="N26" s="15">
        <f t="shared" si="4"/>
        <v>61.730769230769226</v>
      </c>
      <c r="O26" s="10">
        <f t="shared" si="5"/>
        <v>20</v>
      </c>
      <c r="P26" s="10"/>
      <c r="Q26" s="10">
        <f t="shared" si="6"/>
        <v>475.5</v>
      </c>
      <c r="R26" s="15">
        <f t="shared" si="7"/>
        <v>60.96153846153846</v>
      </c>
      <c r="S26" s="10" t="s">
        <v>51</v>
      </c>
    </row>
    <row r="27" spans="1:19" ht="25.5" customHeight="1">
      <c r="A27" s="2">
        <v>17</v>
      </c>
      <c r="B27" s="36" t="s">
        <v>146</v>
      </c>
      <c r="C27" s="8"/>
      <c r="D27" s="37" t="s">
        <v>145</v>
      </c>
      <c r="E27" s="13" t="s">
        <v>26</v>
      </c>
      <c r="F27" s="8" t="s">
        <v>9</v>
      </c>
      <c r="G27" s="10">
        <v>158.5</v>
      </c>
      <c r="H27" s="15">
        <f t="shared" si="0"/>
        <v>60.96153846153846</v>
      </c>
      <c r="I27" s="10">
        <f t="shared" si="1"/>
        <v>18</v>
      </c>
      <c r="J27" s="10">
        <v>154</v>
      </c>
      <c r="K27" s="15">
        <f t="shared" si="2"/>
        <v>59.230769230769226</v>
      </c>
      <c r="L27" s="10">
        <f t="shared" si="3"/>
        <v>30</v>
      </c>
      <c r="M27" s="10">
        <v>162.5</v>
      </c>
      <c r="N27" s="15">
        <f t="shared" si="4"/>
        <v>62.5</v>
      </c>
      <c r="O27" s="10">
        <f t="shared" si="5"/>
        <v>13</v>
      </c>
      <c r="P27" s="10"/>
      <c r="Q27" s="10">
        <f t="shared" si="6"/>
        <v>475</v>
      </c>
      <c r="R27" s="15">
        <f t="shared" si="7"/>
        <v>60.897435897435898</v>
      </c>
      <c r="S27" s="10" t="s">
        <v>51</v>
      </c>
    </row>
    <row r="28" spans="1:19" ht="25.5" customHeight="1">
      <c r="A28" s="2">
        <v>18</v>
      </c>
      <c r="B28" s="36" t="s">
        <v>137</v>
      </c>
      <c r="C28" s="8">
        <v>3</v>
      </c>
      <c r="D28" s="37" t="s">
        <v>125</v>
      </c>
      <c r="E28" s="13" t="s">
        <v>8</v>
      </c>
      <c r="F28" s="8" t="s">
        <v>9</v>
      </c>
      <c r="G28" s="31">
        <v>156</v>
      </c>
      <c r="H28" s="15">
        <f t="shared" si="0"/>
        <v>60</v>
      </c>
      <c r="I28" s="10">
        <f t="shared" si="1"/>
        <v>25</v>
      </c>
      <c r="J28" s="10">
        <v>159.5</v>
      </c>
      <c r="K28" s="15">
        <f t="shared" si="2"/>
        <v>61.346153846153847</v>
      </c>
      <c r="L28" s="10">
        <f t="shared" si="3"/>
        <v>12</v>
      </c>
      <c r="M28" s="10">
        <v>158.5</v>
      </c>
      <c r="N28" s="15">
        <f t="shared" si="4"/>
        <v>60.96153846153846</v>
      </c>
      <c r="O28" s="10">
        <f t="shared" si="5"/>
        <v>24</v>
      </c>
      <c r="P28" s="10"/>
      <c r="Q28" s="10">
        <f t="shared" si="6"/>
        <v>474</v>
      </c>
      <c r="R28" s="15">
        <f t="shared" si="7"/>
        <v>60.769230769230774</v>
      </c>
      <c r="S28" s="10" t="s">
        <v>51</v>
      </c>
    </row>
    <row r="29" spans="1:19" ht="25.5" customHeight="1">
      <c r="A29" s="2">
        <v>18</v>
      </c>
      <c r="B29" s="36" t="s">
        <v>101</v>
      </c>
      <c r="C29" s="8"/>
      <c r="D29" s="37" t="s">
        <v>102</v>
      </c>
      <c r="E29" s="13" t="s">
        <v>235</v>
      </c>
      <c r="F29" s="8" t="s">
        <v>9</v>
      </c>
      <c r="G29" s="31">
        <v>158</v>
      </c>
      <c r="H29" s="15">
        <f t="shared" si="0"/>
        <v>60.769230769230766</v>
      </c>
      <c r="I29" s="10">
        <f t="shared" si="1"/>
        <v>22</v>
      </c>
      <c r="J29" s="10">
        <v>153.5</v>
      </c>
      <c r="K29" s="15">
        <f t="shared" si="2"/>
        <v>59.038461538461533</v>
      </c>
      <c r="L29" s="10">
        <f t="shared" si="3"/>
        <v>32</v>
      </c>
      <c r="M29" s="10">
        <v>162.5</v>
      </c>
      <c r="N29" s="15">
        <f t="shared" si="4"/>
        <v>62.5</v>
      </c>
      <c r="O29" s="10">
        <f t="shared" si="5"/>
        <v>13</v>
      </c>
      <c r="P29" s="10"/>
      <c r="Q29" s="10">
        <f t="shared" si="6"/>
        <v>474</v>
      </c>
      <c r="R29" s="15">
        <f t="shared" si="7"/>
        <v>60.769230769230774</v>
      </c>
      <c r="S29" s="10" t="s">
        <v>51</v>
      </c>
    </row>
    <row r="30" spans="1:19" ht="25.5" customHeight="1">
      <c r="A30" s="2">
        <v>20</v>
      </c>
      <c r="B30" s="37" t="s">
        <v>136</v>
      </c>
      <c r="C30" s="12">
        <v>2</v>
      </c>
      <c r="D30" s="37" t="s">
        <v>184</v>
      </c>
      <c r="E30" s="13" t="s">
        <v>8</v>
      </c>
      <c r="F30" s="8" t="s">
        <v>9</v>
      </c>
      <c r="G30" s="10">
        <v>158.5</v>
      </c>
      <c r="H30" s="15">
        <f t="shared" si="0"/>
        <v>60.96153846153846</v>
      </c>
      <c r="I30" s="10">
        <f t="shared" si="1"/>
        <v>18</v>
      </c>
      <c r="J30" s="10">
        <v>159.5</v>
      </c>
      <c r="K30" s="15">
        <f t="shared" si="2"/>
        <v>61.346153846153847</v>
      </c>
      <c r="L30" s="10">
        <f t="shared" si="3"/>
        <v>12</v>
      </c>
      <c r="M30" s="10">
        <v>155.5</v>
      </c>
      <c r="N30" s="15">
        <f t="shared" si="4"/>
        <v>59.807692307692307</v>
      </c>
      <c r="O30" s="10">
        <f t="shared" si="5"/>
        <v>33</v>
      </c>
      <c r="P30" s="10"/>
      <c r="Q30" s="10">
        <f t="shared" si="6"/>
        <v>473.5</v>
      </c>
      <c r="R30" s="15">
        <f t="shared" si="7"/>
        <v>60.705128205128204</v>
      </c>
      <c r="S30" s="10" t="s">
        <v>51</v>
      </c>
    </row>
    <row r="31" spans="1:19" ht="25.5" customHeight="1">
      <c r="A31" s="2">
        <v>21</v>
      </c>
      <c r="B31" s="36" t="s">
        <v>85</v>
      </c>
      <c r="C31" s="8">
        <v>2</v>
      </c>
      <c r="D31" s="37" t="s">
        <v>86</v>
      </c>
      <c r="E31" s="13" t="s">
        <v>84</v>
      </c>
      <c r="F31" s="8" t="s">
        <v>9</v>
      </c>
      <c r="G31" s="10">
        <v>154.5</v>
      </c>
      <c r="H31" s="15">
        <f t="shared" si="0"/>
        <v>59.42307692307692</v>
      </c>
      <c r="I31" s="10">
        <f t="shared" si="1"/>
        <v>29</v>
      </c>
      <c r="J31" s="10">
        <v>154.5</v>
      </c>
      <c r="K31" s="15">
        <f t="shared" si="2"/>
        <v>59.42307692307692</v>
      </c>
      <c r="L31" s="10">
        <f t="shared" si="3"/>
        <v>29</v>
      </c>
      <c r="M31" s="10">
        <v>164</v>
      </c>
      <c r="N31" s="15">
        <f t="shared" si="4"/>
        <v>63.076923076923073</v>
      </c>
      <c r="O31" s="10">
        <f t="shared" si="5"/>
        <v>7</v>
      </c>
      <c r="P31" s="10"/>
      <c r="Q31" s="10">
        <f t="shared" si="6"/>
        <v>473</v>
      </c>
      <c r="R31" s="15">
        <f t="shared" si="7"/>
        <v>60.641025641025642</v>
      </c>
      <c r="S31" s="10" t="s">
        <v>51</v>
      </c>
    </row>
    <row r="32" spans="1:19" ht="25.5" customHeight="1">
      <c r="A32" s="2">
        <v>22</v>
      </c>
      <c r="B32" s="36" t="s">
        <v>228</v>
      </c>
      <c r="C32" s="8">
        <v>2</v>
      </c>
      <c r="D32" s="37" t="s">
        <v>229</v>
      </c>
      <c r="E32" s="13" t="s">
        <v>26</v>
      </c>
      <c r="F32" s="8" t="s">
        <v>9</v>
      </c>
      <c r="G32" s="10">
        <v>157</v>
      </c>
      <c r="H32" s="15">
        <f t="shared" si="0"/>
        <v>60.38461538461538</v>
      </c>
      <c r="I32" s="10">
        <f t="shared" si="1"/>
        <v>24</v>
      </c>
      <c r="J32" s="10">
        <v>160.5</v>
      </c>
      <c r="K32" s="15">
        <f t="shared" si="2"/>
        <v>61.730769230769226</v>
      </c>
      <c r="L32" s="10">
        <f t="shared" si="3"/>
        <v>11</v>
      </c>
      <c r="M32" s="10">
        <v>153.5</v>
      </c>
      <c r="N32" s="15">
        <f t="shared" si="4"/>
        <v>59.038461538461533</v>
      </c>
      <c r="O32" s="10">
        <f t="shared" si="5"/>
        <v>38</v>
      </c>
      <c r="P32" s="10"/>
      <c r="Q32" s="10">
        <f t="shared" si="6"/>
        <v>471</v>
      </c>
      <c r="R32" s="15">
        <f t="shared" si="7"/>
        <v>60.384615384615387</v>
      </c>
      <c r="S32" s="10" t="s">
        <v>51</v>
      </c>
    </row>
    <row r="33" spans="1:19" ht="25.5" customHeight="1">
      <c r="A33" s="2">
        <v>23</v>
      </c>
      <c r="B33" s="36" t="s">
        <v>118</v>
      </c>
      <c r="C33" s="8"/>
      <c r="D33" s="37" t="s">
        <v>119</v>
      </c>
      <c r="E33" s="13" t="s">
        <v>26</v>
      </c>
      <c r="F33" s="8" t="s">
        <v>9</v>
      </c>
      <c r="G33" s="31">
        <v>153.5</v>
      </c>
      <c r="H33" s="15">
        <f t="shared" si="0"/>
        <v>59.038461538461533</v>
      </c>
      <c r="I33" s="10">
        <f t="shared" si="1"/>
        <v>31</v>
      </c>
      <c r="J33" s="10">
        <v>155</v>
      </c>
      <c r="K33" s="15">
        <f t="shared" si="2"/>
        <v>59.615384615384613</v>
      </c>
      <c r="L33" s="10">
        <f t="shared" si="3"/>
        <v>25</v>
      </c>
      <c r="M33" s="10">
        <v>162</v>
      </c>
      <c r="N33" s="15">
        <f t="shared" si="4"/>
        <v>62.307692307692307</v>
      </c>
      <c r="O33" s="10">
        <f t="shared" si="5"/>
        <v>15</v>
      </c>
      <c r="P33" s="10"/>
      <c r="Q33" s="10">
        <f t="shared" si="6"/>
        <v>470.5</v>
      </c>
      <c r="R33" s="15">
        <f t="shared" si="7"/>
        <v>60.320512820512825</v>
      </c>
      <c r="S33" s="10" t="s">
        <v>51</v>
      </c>
    </row>
    <row r="34" spans="1:19" ht="25.5" customHeight="1">
      <c r="A34" s="2">
        <v>24</v>
      </c>
      <c r="B34" s="36" t="s">
        <v>98</v>
      </c>
      <c r="C34" s="8" t="s">
        <v>7</v>
      </c>
      <c r="D34" s="37" t="s">
        <v>92</v>
      </c>
      <c r="E34" s="13" t="s">
        <v>48</v>
      </c>
      <c r="F34" s="8" t="s">
        <v>9</v>
      </c>
      <c r="G34" s="10">
        <v>157.5</v>
      </c>
      <c r="H34" s="15">
        <f t="shared" si="0"/>
        <v>60.576923076923073</v>
      </c>
      <c r="I34" s="10">
        <f t="shared" si="1"/>
        <v>23</v>
      </c>
      <c r="J34" s="10">
        <v>155.5</v>
      </c>
      <c r="K34" s="15">
        <f t="shared" si="2"/>
        <v>59.807692307692307</v>
      </c>
      <c r="L34" s="10">
        <f t="shared" si="3"/>
        <v>23</v>
      </c>
      <c r="M34" s="10">
        <v>157</v>
      </c>
      <c r="N34" s="15">
        <f t="shared" si="4"/>
        <v>60.38461538461538</v>
      </c>
      <c r="O34" s="10">
        <f t="shared" si="5"/>
        <v>30</v>
      </c>
      <c r="P34" s="10"/>
      <c r="Q34" s="10">
        <f t="shared" si="6"/>
        <v>470</v>
      </c>
      <c r="R34" s="15">
        <f t="shared" si="7"/>
        <v>60.256410256410255</v>
      </c>
      <c r="S34" s="10" t="s">
        <v>51</v>
      </c>
    </row>
    <row r="35" spans="1:19" ht="25.5" customHeight="1">
      <c r="A35" s="2">
        <v>25</v>
      </c>
      <c r="B35" s="36" t="s">
        <v>94</v>
      </c>
      <c r="C35" s="8" t="s">
        <v>7</v>
      </c>
      <c r="D35" s="37" t="s">
        <v>89</v>
      </c>
      <c r="E35" s="13" t="s">
        <v>84</v>
      </c>
      <c r="F35" s="8" t="s">
        <v>9</v>
      </c>
      <c r="G35" s="10">
        <v>156</v>
      </c>
      <c r="H35" s="15">
        <f t="shared" si="0"/>
        <v>60</v>
      </c>
      <c r="I35" s="10">
        <f t="shared" si="1"/>
        <v>25</v>
      </c>
      <c r="J35" s="10">
        <v>155</v>
      </c>
      <c r="K35" s="15">
        <f t="shared" si="2"/>
        <v>59.615384615384613</v>
      </c>
      <c r="L35" s="10">
        <f t="shared" si="3"/>
        <v>25</v>
      </c>
      <c r="M35" s="10">
        <v>158</v>
      </c>
      <c r="N35" s="15">
        <f t="shared" si="4"/>
        <v>60.769230769230766</v>
      </c>
      <c r="O35" s="10">
        <f t="shared" si="5"/>
        <v>25</v>
      </c>
      <c r="P35" s="10"/>
      <c r="Q35" s="10">
        <f t="shared" si="6"/>
        <v>469</v>
      </c>
      <c r="R35" s="15">
        <f t="shared" si="7"/>
        <v>60.128205128205131</v>
      </c>
      <c r="S35" s="10" t="s">
        <v>50</v>
      </c>
    </row>
    <row r="36" spans="1:19" ht="25.5" customHeight="1">
      <c r="A36" s="2">
        <v>25</v>
      </c>
      <c r="B36" s="36" t="s">
        <v>123</v>
      </c>
      <c r="C36" s="8"/>
      <c r="D36" s="37" t="s">
        <v>122</v>
      </c>
      <c r="E36" s="13" t="s">
        <v>8</v>
      </c>
      <c r="F36" s="8" t="s">
        <v>9</v>
      </c>
      <c r="G36" s="10">
        <v>155.5</v>
      </c>
      <c r="H36" s="15">
        <f t="shared" si="0"/>
        <v>59.807692307692307</v>
      </c>
      <c r="I36" s="10">
        <f t="shared" si="1"/>
        <v>27</v>
      </c>
      <c r="J36" s="10">
        <v>155.5</v>
      </c>
      <c r="K36" s="15">
        <f t="shared" si="2"/>
        <v>59.807692307692307</v>
      </c>
      <c r="L36" s="10">
        <f t="shared" si="3"/>
        <v>23</v>
      </c>
      <c r="M36" s="10">
        <v>158</v>
      </c>
      <c r="N36" s="15">
        <f t="shared" si="4"/>
        <v>60.769230769230766</v>
      </c>
      <c r="O36" s="10">
        <f t="shared" si="5"/>
        <v>25</v>
      </c>
      <c r="P36" s="10"/>
      <c r="Q36" s="10">
        <f t="shared" si="6"/>
        <v>469</v>
      </c>
      <c r="R36" s="15">
        <f t="shared" si="7"/>
        <v>60.128205128205131</v>
      </c>
      <c r="S36" s="10" t="s">
        <v>51</v>
      </c>
    </row>
    <row r="37" spans="1:19" ht="25.5" customHeight="1">
      <c r="A37" s="2">
        <v>27</v>
      </c>
      <c r="B37" s="36" t="s">
        <v>193</v>
      </c>
      <c r="C37" s="8" t="s">
        <v>7</v>
      </c>
      <c r="D37" s="37" t="s">
        <v>125</v>
      </c>
      <c r="E37" s="13" t="s">
        <v>8</v>
      </c>
      <c r="F37" s="8" t="s">
        <v>9</v>
      </c>
      <c r="G37" s="10">
        <v>155</v>
      </c>
      <c r="H37" s="15">
        <f t="shared" si="0"/>
        <v>59.615384615384613</v>
      </c>
      <c r="I37" s="10">
        <f t="shared" si="1"/>
        <v>28</v>
      </c>
      <c r="J37" s="10">
        <v>155</v>
      </c>
      <c r="K37" s="15">
        <f t="shared" si="2"/>
        <v>59.615384615384613</v>
      </c>
      <c r="L37" s="10">
        <f t="shared" si="3"/>
        <v>25</v>
      </c>
      <c r="M37" s="10">
        <v>158</v>
      </c>
      <c r="N37" s="15">
        <f t="shared" si="4"/>
        <v>60.769230769230766</v>
      </c>
      <c r="O37" s="10">
        <f t="shared" si="5"/>
        <v>25</v>
      </c>
      <c r="P37" s="10"/>
      <c r="Q37" s="10">
        <f t="shared" si="6"/>
        <v>468</v>
      </c>
      <c r="R37" s="15">
        <f t="shared" si="7"/>
        <v>60</v>
      </c>
      <c r="S37" s="10" t="s">
        <v>51</v>
      </c>
    </row>
    <row r="38" spans="1:19" ht="25.5" customHeight="1">
      <c r="A38" s="2">
        <v>28</v>
      </c>
      <c r="B38" s="36" t="s">
        <v>100</v>
      </c>
      <c r="C38" s="8" t="s">
        <v>7</v>
      </c>
      <c r="D38" s="37" t="s">
        <v>190</v>
      </c>
      <c r="E38" s="13" t="s">
        <v>84</v>
      </c>
      <c r="F38" s="8" t="s">
        <v>9</v>
      </c>
      <c r="G38" s="10">
        <v>154</v>
      </c>
      <c r="H38" s="15">
        <f t="shared" si="0"/>
        <v>59.230769230769226</v>
      </c>
      <c r="I38" s="10">
        <f t="shared" si="1"/>
        <v>30</v>
      </c>
      <c r="J38" s="10">
        <v>153.5</v>
      </c>
      <c r="K38" s="15">
        <f t="shared" si="2"/>
        <v>59.038461538461533</v>
      </c>
      <c r="L38" s="10">
        <f t="shared" si="3"/>
        <v>32</v>
      </c>
      <c r="M38" s="10">
        <v>157.5</v>
      </c>
      <c r="N38" s="15">
        <f t="shared" si="4"/>
        <v>60.576923076923073</v>
      </c>
      <c r="O38" s="10">
        <f t="shared" si="5"/>
        <v>28</v>
      </c>
      <c r="P38" s="10"/>
      <c r="Q38" s="10">
        <f t="shared" si="6"/>
        <v>465</v>
      </c>
      <c r="R38" s="15">
        <f t="shared" si="7"/>
        <v>59.615384615384613</v>
      </c>
      <c r="S38" s="10" t="s">
        <v>51</v>
      </c>
    </row>
    <row r="39" spans="1:19" ht="25.5" customHeight="1">
      <c r="A39" s="2">
        <v>29</v>
      </c>
      <c r="B39" s="37" t="s">
        <v>194</v>
      </c>
      <c r="C39" s="12"/>
      <c r="D39" s="37" t="s">
        <v>205</v>
      </c>
      <c r="E39" s="13" t="s">
        <v>8</v>
      </c>
      <c r="F39" s="8" t="s">
        <v>9</v>
      </c>
      <c r="G39" s="10">
        <v>151.5</v>
      </c>
      <c r="H39" s="15">
        <f t="shared" si="0"/>
        <v>58.269230769230766</v>
      </c>
      <c r="I39" s="10">
        <f t="shared" si="1"/>
        <v>36</v>
      </c>
      <c r="J39" s="10">
        <v>155</v>
      </c>
      <c r="K39" s="15">
        <f t="shared" si="2"/>
        <v>59.615384615384613</v>
      </c>
      <c r="L39" s="10">
        <f t="shared" si="3"/>
        <v>25</v>
      </c>
      <c r="M39" s="10">
        <v>157.5</v>
      </c>
      <c r="N39" s="15">
        <f t="shared" si="4"/>
        <v>60.576923076923073</v>
      </c>
      <c r="O39" s="10">
        <f t="shared" si="5"/>
        <v>28</v>
      </c>
      <c r="P39" s="10"/>
      <c r="Q39" s="10">
        <f t="shared" si="6"/>
        <v>464</v>
      </c>
      <c r="R39" s="15">
        <f t="shared" si="7"/>
        <v>59.487179487179489</v>
      </c>
      <c r="S39" s="10" t="s">
        <v>51</v>
      </c>
    </row>
    <row r="40" spans="1:19" ht="25.5" customHeight="1">
      <c r="A40" s="2">
        <v>30</v>
      </c>
      <c r="B40" s="36" t="s">
        <v>104</v>
      </c>
      <c r="C40" s="8"/>
      <c r="D40" s="37" t="s">
        <v>106</v>
      </c>
      <c r="E40" s="13" t="s">
        <v>235</v>
      </c>
      <c r="F40" s="8" t="s">
        <v>9</v>
      </c>
      <c r="G40" s="31">
        <v>153</v>
      </c>
      <c r="H40" s="15">
        <f t="shared" si="0"/>
        <v>58.846153846153847</v>
      </c>
      <c r="I40" s="10">
        <f t="shared" si="1"/>
        <v>33</v>
      </c>
      <c r="J40" s="10">
        <v>152.5</v>
      </c>
      <c r="K40" s="15">
        <f t="shared" si="2"/>
        <v>58.653846153846153</v>
      </c>
      <c r="L40" s="10">
        <f t="shared" si="3"/>
        <v>34</v>
      </c>
      <c r="M40" s="10">
        <v>156.5</v>
      </c>
      <c r="N40" s="15">
        <f t="shared" si="4"/>
        <v>60.192307692307693</v>
      </c>
      <c r="O40" s="10">
        <f t="shared" si="5"/>
        <v>31</v>
      </c>
      <c r="P40" s="10"/>
      <c r="Q40" s="10">
        <f t="shared" si="6"/>
        <v>462</v>
      </c>
      <c r="R40" s="15">
        <f t="shared" si="7"/>
        <v>59.230769230769234</v>
      </c>
      <c r="S40" s="10" t="s">
        <v>51</v>
      </c>
    </row>
    <row r="41" spans="1:19" ht="25.5" customHeight="1">
      <c r="A41" s="2">
        <v>31</v>
      </c>
      <c r="B41" s="37" t="s">
        <v>192</v>
      </c>
      <c r="C41" s="12" t="s">
        <v>7</v>
      </c>
      <c r="D41" s="37" t="s">
        <v>134</v>
      </c>
      <c r="E41" s="13" t="s">
        <v>8</v>
      </c>
      <c r="F41" s="8" t="s">
        <v>9</v>
      </c>
      <c r="G41" s="31">
        <v>150.5</v>
      </c>
      <c r="H41" s="15">
        <f t="shared" si="0"/>
        <v>57.88461538461538</v>
      </c>
      <c r="I41" s="10">
        <f t="shared" si="1"/>
        <v>38</v>
      </c>
      <c r="J41" s="10">
        <v>154</v>
      </c>
      <c r="K41" s="15">
        <f t="shared" si="2"/>
        <v>59.230769230769226</v>
      </c>
      <c r="L41" s="10">
        <f t="shared" si="3"/>
        <v>30</v>
      </c>
      <c r="M41" s="10">
        <v>156.5</v>
      </c>
      <c r="N41" s="15">
        <f t="shared" si="4"/>
        <v>60.192307692307693</v>
      </c>
      <c r="O41" s="10">
        <f t="shared" si="5"/>
        <v>31</v>
      </c>
      <c r="P41" s="10"/>
      <c r="Q41" s="10">
        <f t="shared" si="6"/>
        <v>461</v>
      </c>
      <c r="R41" s="15">
        <f t="shared" si="7"/>
        <v>59.102564102564102</v>
      </c>
      <c r="S41" s="10" t="s">
        <v>51</v>
      </c>
    </row>
    <row r="42" spans="1:19" ht="25.5" customHeight="1">
      <c r="A42" s="2">
        <v>32</v>
      </c>
      <c r="B42" s="37" t="s">
        <v>77</v>
      </c>
      <c r="C42" s="12">
        <v>2</v>
      </c>
      <c r="D42" s="37" t="s">
        <v>78</v>
      </c>
      <c r="E42" s="13" t="s">
        <v>40</v>
      </c>
      <c r="F42" s="8" t="s">
        <v>9</v>
      </c>
      <c r="G42" s="31">
        <v>153.5</v>
      </c>
      <c r="H42" s="15">
        <f t="shared" si="0"/>
        <v>59.038461538461533</v>
      </c>
      <c r="I42" s="10">
        <f t="shared" si="1"/>
        <v>31</v>
      </c>
      <c r="J42" s="10">
        <v>151.5</v>
      </c>
      <c r="K42" s="15">
        <f t="shared" si="2"/>
        <v>58.269230769230766</v>
      </c>
      <c r="L42" s="10">
        <f t="shared" si="3"/>
        <v>36</v>
      </c>
      <c r="M42" s="10">
        <v>154</v>
      </c>
      <c r="N42" s="15">
        <f t="shared" si="4"/>
        <v>59.230769230769226</v>
      </c>
      <c r="O42" s="10">
        <f t="shared" si="5"/>
        <v>36</v>
      </c>
      <c r="P42" s="10"/>
      <c r="Q42" s="10">
        <f t="shared" si="6"/>
        <v>459</v>
      </c>
      <c r="R42" s="15">
        <f t="shared" si="7"/>
        <v>58.846153846153847</v>
      </c>
      <c r="S42" s="10" t="s">
        <v>7</v>
      </c>
    </row>
    <row r="43" spans="1:19" ht="25.5" customHeight="1">
      <c r="A43" s="2">
        <v>32</v>
      </c>
      <c r="B43" s="36" t="s">
        <v>97</v>
      </c>
      <c r="C43" s="8" t="s">
        <v>7</v>
      </c>
      <c r="D43" s="37" t="s">
        <v>91</v>
      </c>
      <c r="E43" s="13">
        <v>1</v>
      </c>
      <c r="F43" s="8" t="s">
        <v>9</v>
      </c>
      <c r="G43" s="10">
        <v>153</v>
      </c>
      <c r="H43" s="15">
        <f t="shared" si="0"/>
        <v>58.846153846153847</v>
      </c>
      <c r="I43" s="10">
        <f t="shared" si="1"/>
        <v>33</v>
      </c>
      <c r="J43" s="10">
        <v>152.5</v>
      </c>
      <c r="K43" s="15">
        <f t="shared" si="2"/>
        <v>58.653846153846153</v>
      </c>
      <c r="L43" s="10">
        <f t="shared" si="3"/>
        <v>34</v>
      </c>
      <c r="M43" s="10">
        <v>153.5</v>
      </c>
      <c r="N43" s="15">
        <f t="shared" si="4"/>
        <v>59.038461538461533</v>
      </c>
      <c r="O43" s="10">
        <f t="shared" si="5"/>
        <v>38</v>
      </c>
      <c r="P43" s="10"/>
      <c r="Q43" s="10">
        <f t="shared" si="6"/>
        <v>459</v>
      </c>
      <c r="R43" s="15">
        <f t="shared" si="7"/>
        <v>58.846153846153847</v>
      </c>
      <c r="S43" s="10" t="s">
        <v>7</v>
      </c>
    </row>
    <row r="44" spans="1:19" ht="25.5" customHeight="1">
      <c r="A44" s="2">
        <v>34</v>
      </c>
      <c r="B44" s="37" t="s">
        <v>82</v>
      </c>
      <c r="C44" s="12">
        <v>3</v>
      </c>
      <c r="D44" s="37" t="s">
        <v>80</v>
      </c>
      <c r="E44" s="13" t="s">
        <v>40</v>
      </c>
      <c r="F44" s="8" t="s">
        <v>9</v>
      </c>
      <c r="G44" s="10">
        <v>152.5</v>
      </c>
      <c r="H44" s="15">
        <f t="shared" si="0"/>
        <v>58.653846153846153</v>
      </c>
      <c r="I44" s="10">
        <f t="shared" si="1"/>
        <v>35</v>
      </c>
      <c r="J44" s="10">
        <v>147.5</v>
      </c>
      <c r="K44" s="15">
        <f t="shared" si="2"/>
        <v>56.730769230769226</v>
      </c>
      <c r="L44" s="10">
        <f t="shared" si="3"/>
        <v>39</v>
      </c>
      <c r="M44" s="10">
        <v>155</v>
      </c>
      <c r="N44" s="15">
        <f t="shared" si="4"/>
        <v>59.615384615384613</v>
      </c>
      <c r="O44" s="10">
        <f t="shared" si="5"/>
        <v>35</v>
      </c>
      <c r="P44" s="10"/>
      <c r="Q44" s="10">
        <f t="shared" si="6"/>
        <v>455</v>
      </c>
      <c r="R44" s="15">
        <f t="shared" si="7"/>
        <v>58.333333333333336</v>
      </c>
      <c r="S44" s="10" t="s">
        <v>7</v>
      </c>
    </row>
    <row r="45" spans="1:19" ht="25.5" customHeight="1">
      <c r="A45" s="2">
        <v>35</v>
      </c>
      <c r="B45" s="36" t="s">
        <v>151</v>
      </c>
      <c r="C45" s="8" t="s">
        <v>7</v>
      </c>
      <c r="D45" s="37" t="s">
        <v>149</v>
      </c>
      <c r="E45" s="13" t="s">
        <v>8</v>
      </c>
      <c r="F45" s="8" t="s">
        <v>9</v>
      </c>
      <c r="G45" s="10">
        <v>150</v>
      </c>
      <c r="H45" s="15">
        <f t="shared" si="0"/>
        <v>57.692307692307693</v>
      </c>
      <c r="I45" s="10">
        <f t="shared" si="1"/>
        <v>39</v>
      </c>
      <c r="J45" s="10">
        <v>146.5</v>
      </c>
      <c r="K45" s="15">
        <f t="shared" si="2"/>
        <v>56.346153846153847</v>
      </c>
      <c r="L45" s="10">
        <f t="shared" si="3"/>
        <v>41</v>
      </c>
      <c r="M45" s="10">
        <v>155.5</v>
      </c>
      <c r="N45" s="15">
        <f t="shared" si="4"/>
        <v>59.807692307692307</v>
      </c>
      <c r="O45" s="10">
        <f t="shared" si="5"/>
        <v>33</v>
      </c>
      <c r="P45" s="10"/>
      <c r="Q45" s="10">
        <f t="shared" si="6"/>
        <v>452</v>
      </c>
      <c r="R45" s="15">
        <f t="shared" si="7"/>
        <v>57.948717948717949</v>
      </c>
      <c r="S45" s="10" t="s">
        <v>7</v>
      </c>
    </row>
    <row r="46" spans="1:19" ht="25.5" customHeight="1">
      <c r="A46" s="2">
        <v>36</v>
      </c>
      <c r="B46" s="36" t="s">
        <v>226</v>
      </c>
      <c r="C46" s="8"/>
      <c r="D46" s="37" t="s">
        <v>227</v>
      </c>
      <c r="E46" s="13" t="s">
        <v>26</v>
      </c>
      <c r="F46" s="8" t="s">
        <v>9</v>
      </c>
      <c r="G46" s="31">
        <v>145</v>
      </c>
      <c r="H46" s="15">
        <f t="shared" si="0"/>
        <v>55.769230769230766</v>
      </c>
      <c r="I46" s="10">
        <f t="shared" si="1"/>
        <v>41</v>
      </c>
      <c r="J46" s="10">
        <v>148.5</v>
      </c>
      <c r="K46" s="15">
        <f t="shared" si="2"/>
        <v>57.115384615384613</v>
      </c>
      <c r="L46" s="10">
        <f t="shared" si="3"/>
        <v>37</v>
      </c>
      <c r="M46" s="10">
        <v>154</v>
      </c>
      <c r="N46" s="15">
        <f t="shared" si="4"/>
        <v>59.230769230769226</v>
      </c>
      <c r="O46" s="10">
        <f t="shared" si="5"/>
        <v>36</v>
      </c>
      <c r="P46" s="10"/>
      <c r="Q46" s="10">
        <f t="shared" si="6"/>
        <v>447.5</v>
      </c>
      <c r="R46" s="15">
        <f t="shared" si="7"/>
        <v>57.371794871794876</v>
      </c>
      <c r="S46" s="10" t="s">
        <v>7</v>
      </c>
    </row>
    <row r="47" spans="1:19" ht="25.5" customHeight="1">
      <c r="A47" s="2">
        <v>37</v>
      </c>
      <c r="B47" s="37" t="s">
        <v>95</v>
      </c>
      <c r="C47" s="12" t="s">
        <v>7</v>
      </c>
      <c r="D47" s="37" t="s">
        <v>90</v>
      </c>
      <c r="E47" s="13" t="s">
        <v>48</v>
      </c>
      <c r="F47" s="8" t="s">
        <v>9</v>
      </c>
      <c r="G47" s="10">
        <v>151</v>
      </c>
      <c r="H47" s="15">
        <f t="shared" si="0"/>
        <v>58.076923076923073</v>
      </c>
      <c r="I47" s="10">
        <f t="shared" si="1"/>
        <v>37</v>
      </c>
      <c r="J47" s="10">
        <v>148</v>
      </c>
      <c r="K47" s="15">
        <f t="shared" si="2"/>
        <v>56.92307692307692</v>
      </c>
      <c r="L47" s="10">
        <f t="shared" si="3"/>
        <v>38</v>
      </c>
      <c r="M47" s="10">
        <v>143</v>
      </c>
      <c r="N47" s="15">
        <f t="shared" si="4"/>
        <v>55</v>
      </c>
      <c r="O47" s="10">
        <f t="shared" si="5"/>
        <v>43</v>
      </c>
      <c r="P47" s="10"/>
      <c r="Q47" s="10">
        <f t="shared" si="6"/>
        <v>442</v>
      </c>
      <c r="R47" s="15">
        <f t="shared" si="7"/>
        <v>56.666666666666671</v>
      </c>
      <c r="S47" s="10" t="s">
        <v>7</v>
      </c>
    </row>
    <row r="48" spans="1:19" ht="25.5" customHeight="1">
      <c r="A48" s="2">
        <v>38</v>
      </c>
      <c r="B48" s="36" t="s">
        <v>150</v>
      </c>
      <c r="C48" s="8" t="s">
        <v>7</v>
      </c>
      <c r="D48" s="37" t="s">
        <v>149</v>
      </c>
      <c r="E48" s="13" t="s">
        <v>8</v>
      </c>
      <c r="F48" s="8" t="s">
        <v>9</v>
      </c>
      <c r="G48" s="10">
        <v>145.5</v>
      </c>
      <c r="H48" s="15">
        <f t="shared" si="0"/>
        <v>55.96153846153846</v>
      </c>
      <c r="I48" s="10">
        <f t="shared" si="1"/>
        <v>40</v>
      </c>
      <c r="J48" s="10">
        <v>147</v>
      </c>
      <c r="K48" s="15">
        <f t="shared" si="2"/>
        <v>56.538461538461533</v>
      </c>
      <c r="L48" s="10">
        <f t="shared" si="3"/>
        <v>40</v>
      </c>
      <c r="M48" s="10">
        <v>144.5</v>
      </c>
      <c r="N48" s="15">
        <f t="shared" si="4"/>
        <v>55.576923076923073</v>
      </c>
      <c r="O48" s="10">
        <f t="shared" si="5"/>
        <v>41</v>
      </c>
      <c r="P48" s="10"/>
      <c r="Q48" s="10">
        <f t="shared" si="6"/>
        <v>437</v>
      </c>
      <c r="R48" s="15">
        <f t="shared" si="7"/>
        <v>56.025641025641029</v>
      </c>
      <c r="S48" s="10" t="s">
        <v>7</v>
      </c>
    </row>
    <row r="49" spans="1:19" ht="25.5" customHeight="1">
      <c r="A49" s="2">
        <v>39</v>
      </c>
      <c r="B49" s="37" t="s">
        <v>87</v>
      </c>
      <c r="C49" s="12">
        <v>3</v>
      </c>
      <c r="D49" s="37" t="s">
        <v>88</v>
      </c>
      <c r="E49" s="13" t="s">
        <v>84</v>
      </c>
      <c r="F49" s="8" t="s">
        <v>9</v>
      </c>
      <c r="G49" s="10">
        <v>138</v>
      </c>
      <c r="H49" s="15">
        <f t="shared" si="0"/>
        <v>53.076923076923073</v>
      </c>
      <c r="I49" s="10">
        <f t="shared" si="1"/>
        <v>42</v>
      </c>
      <c r="J49" s="10">
        <v>142.5</v>
      </c>
      <c r="K49" s="15">
        <f t="shared" si="2"/>
        <v>54.807692307692307</v>
      </c>
      <c r="L49" s="10">
        <f t="shared" si="3"/>
        <v>42</v>
      </c>
      <c r="M49" s="10">
        <v>143.5</v>
      </c>
      <c r="N49" s="15">
        <f t="shared" si="4"/>
        <v>55.192307692307693</v>
      </c>
      <c r="O49" s="10">
        <f t="shared" si="5"/>
        <v>42</v>
      </c>
      <c r="P49" s="10"/>
      <c r="Q49" s="10">
        <f t="shared" si="6"/>
        <v>424</v>
      </c>
      <c r="R49" s="15">
        <f t="shared" si="7"/>
        <v>54.358974358974358</v>
      </c>
      <c r="S49" s="10" t="s">
        <v>7</v>
      </c>
    </row>
    <row r="50" spans="1:19" ht="25.5" customHeight="1">
      <c r="A50" s="2">
        <v>40</v>
      </c>
      <c r="B50" s="36" t="s">
        <v>191</v>
      </c>
      <c r="C50" s="8" t="s">
        <v>7</v>
      </c>
      <c r="D50" s="37" t="s">
        <v>107</v>
      </c>
      <c r="E50" s="13" t="s">
        <v>8</v>
      </c>
      <c r="F50" s="8" t="s">
        <v>9</v>
      </c>
      <c r="G50" s="31">
        <v>118.5</v>
      </c>
      <c r="H50" s="15">
        <f t="shared" si="0"/>
        <v>45.576923076923073</v>
      </c>
      <c r="I50" s="10">
        <f t="shared" si="1"/>
        <v>43</v>
      </c>
      <c r="J50" s="10">
        <v>127.5</v>
      </c>
      <c r="K50" s="15">
        <f t="shared" si="2"/>
        <v>49.03846153846154</v>
      </c>
      <c r="L50" s="10">
        <f t="shared" si="3"/>
        <v>43</v>
      </c>
      <c r="M50" s="10">
        <v>151</v>
      </c>
      <c r="N50" s="15">
        <f t="shared" si="4"/>
        <v>58.076923076923073</v>
      </c>
      <c r="O50" s="10">
        <f t="shared" si="5"/>
        <v>40</v>
      </c>
      <c r="P50" s="10"/>
      <c r="Q50" s="10">
        <f t="shared" si="6"/>
        <v>397</v>
      </c>
      <c r="R50" s="15">
        <f t="shared" si="7"/>
        <v>50.897435897435898</v>
      </c>
      <c r="S50" s="10" t="s">
        <v>7</v>
      </c>
    </row>
    <row r="51" spans="1:19" ht="25.5" customHeight="1">
      <c r="A51" s="2"/>
      <c r="B51" s="36" t="s">
        <v>74</v>
      </c>
      <c r="C51" s="8">
        <v>2</v>
      </c>
      <c r="D51" s="37" t="s">
        <v>73</v>
      </c>
      <c r="E51" s="13" t="s">
        <v>40</v>
      </c>
      <c r="F51" s="8" t="s">
        <v>9</v>
      </c>
      <c r="G51" s="54" t="s">
        <v>234</v>
      </c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6"/>
    </row>
    <row r="52" spans="1:19" ht="25.5" customHeight="1">
      <c r="A52" s="2"/>
      <c r="B52" s="37" t="s">
        <v>120</v>
      </c>
      <c r="C52" s="12"/>
      <c r="D52" s="37" t="s">
        <v>121</v>
      </c>
      <c r="E52" s="13" t="s">
        <v>8</v>
      </c>
      <c r="F52" s="8" t="s">
        <v>9</v>
      </c>
      <c r="G52" s="54" t="s">
        <v>234</v>
      </c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6"/>
    </row>
    <row r="53" spans="1:19" ht="25.5" customHeight="1">
      <c r="A53" s="20"/>
      <c r="B53" s="28"/>
      <c r="C53" s="29"/>
      <c r="D53" s="28"/>
      <c r="E53" s="30"/>
      <c r="F53" s="27"/>
      <c r="G53" s="20"/>
      <c r="H53" s="22"/>
      <c r="I53" s="20"/>
      <c r="J53" s="20"/>
      <c r="K53" s="22"/>
      <c r="L53" s="20"/>
      <c r="M53" s="20"/>
      <c r="N53" s="22"/>
      <c r="O53" s="20"/>
      <c r="P53" s="21"/>
      <c r="Q53" s="20"/>
      <c r="R53" s="22"/>
      <c r="S53" s="18"/>
    </row>
    <row r="54" spans="1:19" ht="25.5" customHeight="1">
      <c r="B54" s="14" t="s">
        <v>20</v>
      </c>
      <c r="M54" t="s">
        <v>37</v>
      </c>
    </row>
    <row r="55" spans="1:19" ht="14.25" customHeight="1">
      <c r="B55" s="14" t="s">
        <v>21</v>
      </c>
      <c r="M55" t="s">
        <v>25</v>
      </c>
    </row>
    <row r="56" spans="1:19" ht="15.75" customHeight="1"/>
  </sheetData>
  <sortState ref="A15:S52">
    <sortCondition ref="A15:A52"/>
  </sortState>
  <mergeCells count="21">
    <mergeCell ref="G51:S51"/>
    <mergeCell ref="G52:S52"/>
    <mergeCell ref="P6:P7"/>
    <mergeCell ref="S6:S7"/>
    <mergeCell ref="E6:E7"/>
    <mergeCell ref="F6:F7"/>
    <mergeCell ref="G6:I6"/>
    <mergeCell ref="J6:L6"/>
    <mergeCell ref="Q6:Q7"/>
    <mergeCell ref="R6:R7"/>
    <mergeCell ref="M6:O6"/>
    <mergeCell ref="A6:A7"/>
    <mergeCell ref="B6:B7"/>
    <mergeCell ref="C6:C7"/>
    <mergeCell ref="D6:D7"/>
    <mergeCell ref="A1:S1"/>
    <mergeCell ref="A2:S2"/>
    <mergeCell ref="A3:S3"/>
    <mergeCell ref="A4:S4"/>
    <mergeCell ref="P5:S5"/>
    <mergeCell ref="A5:D5"/>
  </mergeCells>
  <pageMargins left="0" right="0" top="0" bottom="0" header="0.31496062992125984" footer="0.31496062992125984"/>
  <pageSetup paperSize="9" scale="89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24"/>
  <sheetViews>
    <sheetView workbookViewId="0">
      <selection activeCell="R27" sqref="R27"/>
    </sheetView>
  </sheetViews>
  <sheetFormatPr defaultRowHeight="15"/>
  <cols>
    <col min="1" max="1" width="4.28515625" customWidth="1"/>
    <col min="2" max="2" width="14.5703125" customWidth="1"/>
    <col min="3" max="3" width="5.140625" customWidth="1"/>
    <col min="4" max="4" width="15.28515625" customWidth="1"/>
    <col min="7" max="18" width="6.140625" customWidth="1"/>
  </cols>
  <sheetData>
    <row r="1" spans="1:18" ht="18">
      <c r="A1" s="49" t="s">
        <v>44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</row>
    <row r="2" spans="1:18">
      <c r="A2" s="50" t="s">
        <v>23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</row>
    <row r="3" spans="1:18">
      <c r="A3" s="51" t="s">
        <v>246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</row>
    <row r="4" spans="1:18">
      <c r="A4" s="52" t="s">
        <v>230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</row>
    <row r="5" spans="1:18" ht="15.75">
      <c r="A5" s="53" t="s">
        <v>38</v>
      </c>
      <c r="B5" s="53"/>
      <c r="C5" s="53"/>
      <c r="D5" s="53"/>
      <c r="E5" s="19"/>
      <c r="F5" s="18"/>
      <c r="G5" s="18"/>
      <c r="H5" s="18"/>
      <c r="I5" s="18"/>
      <c r="J5" s="18"/>
      <c r="K5" s="18"/>
      <c r="L5" s="18"/>
      <c r="M5" s="18"/>
      <c r="N5" s="18"/>
      <c r="O5" s="18"/>
      <c r="P5" s="48" t="s">
        <v>240</v>
      </c>
      <c r="Q5" s="48"/>
      <c r="R5" s="48"/>
    </row>
    <row r="6" spans="1:18" ht="15" customHeight="1">
      <c r="A6" s="46" t="s">
        <v>11</v>
      </c>
      <c r="B6" s="44" t="s">
        <v>2</v>
      </c>
      <c r="C6" s="46" t="s">
        <v>3</v>
      </c>
      <c r="D6" s="44" t="s">
        <v>4</v>
      </c>
      <c r="E6" s="44" t="s">
        <v>5</v>
      </c>
      <c r="F6" s="44" t="s">
        <v>6</v>
      </c>
      <c r="G6" s="61" t="s">
        <v>12</v>
      </c>
      <c r="H6" s="61"/>
      <c r="I6" s="61"/>
      <c r="J6" s="61" t="s">
        <v>13</v>
      </c>
      <c r="K6" s="61"/>
      <c r="L6" s="61"/>
      <c r="M6" s="61" t="s">
        <v>14</v>
      </c>
      <c r="N6" s="61"/>
      <c r="O6" s="61"/>
      <c r="P6" s="46" t="s">
        <v>16</v>
      </c>
      <c r="Q6" s="59" t="s">
        <v>17</v>
      </c>
      <c r="R6" s="59" t="s">
        <v>53</v>
      </c>
    </row>
    <row r="7" spans="1:18" ht="21.75">
      <c r="A7" s="47"/>
      <c r="B7" s="45"/>
      <c r="C7" s="47"/>
      <c r="D7" s="45"/>
      <c r="E7" s="45"/>
      <c r="F7" s="45"/>
      <c r="G7" s="4" t="s">
        <v>18</v>
      </c>
      <c r="H7" s="5" t="s">
        <v>19</v>
      </c>
      <c r="I7" s="6" t="s">
        <v>11</v>
      </c>
      <c r="J7" s="4" t="s">
        <v>18</v>
      </c>
      <c r="K7" s="5" t="s">
        <v>19</v>
      </c>
      <c r="L7" s="6" t="s">
        <v>11</v>
      </c>
      <c r="M7" s="4" t="s">
        <v>18</v>
      </c>
      <c r="N7" s="5" t="s">
        <v>19</v>
      </c>
      <c r="O7" s="6" t="s">
        <v>11</v>
      </c>
      <c r="P7" s="47"/>
      <c r="Q7" s="60"/>
      <c r="R7" s="60"/>
    </row>
    <row r="8" spans="1:18" ht="23.25" customHeight="1">
      <c r="A8" s="2">
        <f>RANK(P8,P$8:P$24,0)</f>
        <v>1</v>
      </c>
      <c r="B8" s="36" t="s">
        <v>196</v>
      </c>
      <c r="C8" s="8">
        <v>2</v>
      </c>
      <c r="D8" s="37" t="s">
        <v>197</v>
      </c>
      <c r="E8" s="13" t="s">
        <v>8</v>
      </c>
      <c r="F8" s="8" t="s">
        <v>9</v>
      </c>
      <c r="G8" s="10">
        <v>197</v>
      </c>
      <c r="H8" s="15">
        <f t="shared" ref="H8:H19" si="0">G8/3</f>
        <v>65.666666666666671</v>
      </c>
      <c r="I8" s="10">
        <f t="shared" ref="I8:I19" si="1">RANK(G8,G$8:G$51,0)</f>
        <v>1</v>
      </c>
      <c r="J8" s="10">
        <v>187</v>
      </c>
      <c r="K8" s="15">
        <f t="shared" ref="K8:K19" si="2">J8/3</f>
        <v>62.333333333333336</v>
      </c>
      <c r="L8" s="10">
        <f t="shared" ref="L8:L19" si="3">RANK(J8,J$8:J$51,0)</f>
        <v>5</v>
      </c>
      <c r="M8" s="10">
        <v>201.5</v>
      </c>
      <c r="N8" s="15">
        <f t="shared" ref="N8:N19" si="4">M8/3</f>
        <v>67.166666666666671</v>
      </c>
      <c r="O8" s="10">
        <f t="shared" ref="O8:O19" si="5">RANK(M8,M$8:M$51,0)</f>
        <v>1</v>
      </c>
      <c r="P8" s="10">
        <f t="shared" ref="P8:P19" si="6">G8+J8+M8</f>
        <v>585.5</v>
      </c>
      <c r="Q8" s="15">
        <f t="shared" ref="Q8:Q19" si="7">P8/9</f>
        <v>65.055555555555557</v>
      </c>
      <c r="R8" s="10" t="s">
        <v>49</v>
      </c>
    </row>
    <row r="9" spans="1:18" ht="25.5" customHeight="1">
      <c r="A9" s="2">
        <f>RANK(P9,P$8:P$24,0)</f>
        <v>2</v>
      </c>
      <c r="B9" s="37" t="s">
        <v>126</v>
      </c>
      <c r="C9" s="12">
        <v>1</v>
      </c>
      <c r="D9" s="37" t="s">
        <v>127</v>
      </c>
      <c r="E9" s="13" t="s">
        <v>8</v>
      </c>
      <c r="F9" s="8" t="s">
        <v>9</v>
      </c>
      <c r="G9" s="10">
        <v>194</v>
      </c>
      <c r="H9" s="15">
        <f t="shared" si="0"/>
        <v>64.666666666666671</v>
      </c>
      <c r="I9" s="10">
        <f t="shared" si="1"/>
        <v>4</v>
      </c>
      <c r="J9" s="10">
        <v>189.5</v>
      </c>
      <c r="K9" s="15">
        <f t="shared" si="2"/>
        <v>63.166666666666664</v>
      </c>
      <c r="L9" s="10">
        <f t="shared" si="3"/>
        <v>1</v>
      </c>
      <c r="M9" s="10">
        <v>196</v>
      </c>
      <c r="N9" s="15">
        <f t="shared" si="4"/>
        <v>65.333333333333329</v>
      </c>
      <c r="O9" s="10">
        <f t="shared" si="5"/>
        <v>3</v>
      </c>
      <c r="P9" s="10">
        <f t="shared" si="6"/>
        <v>579.5</v>
      </c>
      <c r="Q9" s="15">
        <f t="shared" si="7"/>
        <v>64.388888888888886</v>
      </c>
      <c r="R9" s="10" t="s">
        <v>49</v>
      </c>
    </row>
    <row r="10" spans="1:18" ht="25.5" customHeight="1">
      <c r="A10" s="2">
        <v>3</v>
      </c>
      <c r="B10" s="36" t="s">
        <v>116</v>
      </c>
      <c r="C10" s="8"/>
      <c r="D10" s="37" t="s">
        <v>117</v>
      </c>
      <c r="E10" s="13" t="s">
        <v>26</v>
      </c>
      <c r="F10" s="8" t="s">
        <v>9</v>
      </c>
      <c r="G10" s="10">
        <v>194.5</v>
      </c>
      <c r="H10" s="15">
        <f t="shared" si="0"/>
        <v>64.833333333333329</v>
      </c>
      <c r="I10" s="10">
        <f t="shared" si="1"/>
        <v>3</v>
      </c>
      <c r="J10" s="10">
        <v>185</v>
      </c>
      <c r="K10" s="15">
        <f t="shared" si="2"/>
        <v>61.666666666666664</v>
      </c>
      <c r="L10" s="10">
        <f t="shared" si="3"/>
        <v>7</v>
      </c>
      <c r="M10" s="10">
        <v>200</v>
      </c>
      <c r="N10" s="15">
        <f t="shared" si="4"/>
        <v>66.666666666666671</v>
      </c>
      <c r="O10" s="10">
        <f t="shared" si="5"/>
        <v>2</v>
      </c>
      <c r="P10" s="10">
        <f t="shared" si="6"/>
        <v>579.5</v>
      </c>
      <c r="Q10" s="15">
        <f t="shared" si="7"/>
        <v>64.388888888888886</v>
      </c>
      <c r="R10" s="10" t="s">
        <v>49</v>
      </c>
    </row>
    <row r="11" spans="1:18" ht="25.5" customHeight="1">
      <c r="A11" s="2">
        <f t="shared" ref="A11:A19" si="8">RANK(P11,P$8:P$24,0)</f>
        <v>4</v>
      </c>
      <c r="B11" s="36" t="s">
        <v>129</v>
      </c>
      <c r="C11" s="8">
        <v>1</v>
      </c>
      <c r="D11" s="37" t="s">
        <v>130</v>
      </c>
      <c r="E11" s="13" t="s">
        <v>8</v>
      </c>
      <c r="F11" s="8" t="s">
        <v>9</v>
      </c>
      <c r="G11" s="10">
        <v>192</v>
      </c>
      <c r="H11" s="15">
        <f t="shared" si="0"/>
        <v>64</v>
      </c>
      <c r="I11" s="10">
        <f t="shared" si="1"/>
        <v>5</v>
      </c>
      <c r="J11" s="10">
        <v>189.5</v>
      </c>
      <c r="K11" s="15">
        <f t="shared" si="2"/>
        <v>63.166666666666664</v>
      </c>
      <c r="L11" s="10">
        <f t="shared" si="3"/>
        <v>1</v>
      </c>
      <c r="M11" s="10">
        <v>195.5</v>
      </c>
      <c r="N11" s="15">
        <f t="shared" si="4"/>
        <v>65.166666666666671</v>
      </c>
      <c r="O11" s="10">
        <f t="shared" si="5"/>
        <v>4</v>
      </c>
      <c r="P11" s="10">
        <f t="shared" si="6"/>
        <v>577</v>
      </c>
      <c r="Q11" s="15">
        <f t="shared" si="7"/>
        <v>64.111111111111114</v>
      </c>
      <c r="R11" s="10" t="s">
        <v>49</v>
      </c>
    </row>
    <row r="12" spans="1:18" ht="25.5" customHeight="1">
      <c r="A12" s="2">
        <f t="shared" si="8"/>
        <v>5</v>
      </c>
      <c r="B12" s="36" t="s">
        <v>195</v>
      </c>
      <c r="C12" s="8">
        <v>1</v>
      </c>
      <c r="D12" s="37" t="s">
        <v>237</v>
      </c>
      <c r="E12" s="13" t="s">
        <v>8</v>
      </c>
      <c r="F12" s="8" t="s">
        <v>9</v>
      </c>
      <c r="G12" s="10">
        <v>196.5</v>
      </c>
      <c r="H12" s="15">
        <f t="shared" si="0"/>
        <v>65.5</v>
      </c>
      <c r="I12" s="10">
        <f t="shared" si="1"/>
        <v>2</v>
      </c>
      <c r="J12" s="10">
        <v>189</v>
      </c>
      <c r="K12" s="15">
        <f t="shared" si="2"/>
        <v>63</v>
      </c>
      <c r="L12" s="10">
        <f t="shared" si="3"/>
        <v>3</v>
      </c>
      <c r="M12" s="10">
        <v>190.5</v>
      </c>
      <c r="N12" s="15">
        <f t="shared" si="4"/>
        <v>63.5</v>
      </c>
      <c r="O12" s="10">
        <f t="shared" si="5"/>
        <v>6</v>
      </c>
      <c r="P12" s="10">
        <f t="shared" si="6"/>
        <v>576</v>
      </c>
      <c r="Q12" s="15">
        <f t="shared" si="7"/>
        <v>64</v>
      </c>
      <c r="R12" s="10" t="s">
        <v>49</v>
      </c>
    </row>
    <row r="13" spans="1:18" ht="25.5" customHeight="1">
      <c r="A13" s="2">
        <f t="shared" si="8"/>
        <v>6</v>
      </c>
      <c r="B13" s="36" t="s">
        <v>238</v>
      </c>
      <c r="C13" s="8">
        <v>1</v>
      </c>
      <c r="D13" s="37" t="s">
        <v>131</v>
      </c>
      <c r="E13" s="13" t="s">
        <v>8</v>
      </c>
      <c r="F13" s="8" t="s">
        <v>9</v>
      </c>
      <c r="G13" s="10">
        <v>184.5</v>
      </c>
      <c r="H13" s="15">
        <f t="shared" si="0"/>
        <v>61.5</v>
      </c>
      <c r="I13" s="10">
        <f t="shared" si="1"/>
        <v>8</v>
      </c>
      <c r="J13" s="10">
        <v>182</v>
      </c>
      <c r="K13" s="15">
        <f t="shared" si="2"/>
        <v>60.666666666666664</v>
      </c>
      <c r="L13" s="10">
        <f t="shared" si="3"/>
        <v>8</v>
      </c>
      <c r="M13" s="10">
        <v>195</v>
      </c>
      <c r="N13" s="15">
        <f t="shared" si="4"/>
        <v>65</v>
      </c>
      <c r="O13" s="10">
        <f t="shared" si="5"/>
        <v>5</v>
      </c>
      <c r="P13" s="10">
        <f t="shared" si="6"/>
        <v>561.5</v>
      </c>
      <c r="Q13" s="15">
        <f t="shared" si="7"/>
        <v>62.388888888888886</v>
      </c>
      <c r="R13" s="10" t="s">
        <v>50</v>
      </c>
    </row>
    <row r="14" spans="1:18" ht="25.5" customHeight="1">
      <c r="A14" s="2">
        <f t="shared" si="8"/>
        <v>6</v>
      </c>
      <c r="B14" s="36" t="s">
        <v>128</v>
      </c>
      <c r="C14" s="8">
        <v>1</v>
      </c>
      <c r="D14" s="37" t="s">
        <v>236</v>
      </c>
      <c r="E14" s="13" t="s">
        <v>8</v>
      </c>
      <c r="F14" s="8" t="s">
        <v>9</v>
      </c>
      <c r="G14" s="10">
        <v>186.5</v>
      </c>
      <c r="H14" s="15">
        <f t="shared" si="0"/>
        <v>62.166666666666664</v>
      </c>
      <c r="I14" s="10">
        <f t="shared" si="1"/>
        <v>6</v>
      </c>
      <c r="J14" s="10">
        <v>187.5</v>
      </c>
      <c r="K14" s="15">
        <f t="shared" si="2"/>
        <v>62.5</v>
      </c>
      <c r="L14" s="10">
        <f t="shared" si="3"/>
        <v>4</v>
      </c>
      <c r="M14" s="10">
        <v>187.5</v>
      </c>
      <c r="N14" s="15">
        <f t="shared" si="4"/>
        <v>62.5</v>
      </c>
      <c r="O14" s="10">
        <f t="shared" si="5"/>
        <v>7</v>
      </c>
      <c r="P14" s="10">
        <f t="shared" si="6"/>
        <v>561.5</v>
      </c>
      <c r="Q14" s="15">
        <f t="shared" si="7"/>
        <v>62.388888888888886</v>
      </c>
      <c r="R14" s="10" t="s">
        <v>50</v>
      </c>
    </row>
    <row r="15" spans="1:18" ht="25.5" customHeight="1">
      <c r="A15" s="2">
        <f t="shared" si="8"/>
        <v>8</v>
      </c>
      <c r="B15" s="36" t="s">
        <v>142</v>
      </c>
      <c r="C15" s="8">
        <v>1</v>
      </c>
      <c r="D15" s="37" t="s">
        <v>140</v>
      </c>
      <c r="E15" s="13" t="s">
        <v>8</v>
      </c>
      <c r="F15" s="8" t="s">
        <v>9</v>
      </c>
      <c r="G15" s="10">
        <v>185</v>
      </c>
      <c r="H15" s="15">
        <f t="shared" si="0"/>
        <v>61.666666666666664</v>
      </c>
      <c r="I15" s="10">
        <f t="shared" si="1"/>
        <v>7</v>
      </c>
      <c r="J15" s="10">
        <v>186</v>
      </c>
      <c r="K15" s="15">
        <f t="shared" si="2"/>
        <v>62</v>
      </c>
      <c r="L15" s="10">
        <f t="shared" si="3"/>
        <v>6</v>
      </c>
      <c r="M15" s="10">
        <v>185.5</v>
      </c>
      <c r="N15" s="15">
        <f t="shared" si="4"/>
        <v>61.833333333333336</v>
      </c>
      <c r="O15" s="10">
        <f t="shared" si="5"/>
        <v>8</v>
      </c>
      <c r="P15" s="10">
        <f t="shared" si="6"/>
        <v>556.5</v>
      </c>
      <c r="Q15" s="15">
        <f t="shared" si="7"/>
        <v>61.833333333333336</v>
      </c>
      <c r="R15" s="10" t="s">
        <v>50</v>
      </c>
    </row>
    <row r="16" spans="1:18" ht="25.5" customHeight="1">
      <c r="A16" s="2">
        <f t="shared" si="8"/>
        <v>9</v>
      </c>
      <c r="B16" s="36" t="s">
        <v>114</v>
      </c>
      <c r="C16" s="8">
        <v>1</v>
      </c>
      <c r="D16" s="37" t="s">
        <v>115</v>
      </c>
      <c r="E16" s="13" t="s">
        <v>8</v>
      </c>
      <c r="F16" s="8" t="s">
        <v>9</v>
      </c>
      <c r="G16" s="10">
        <v>177</v>
      </c>
      <c r="H16" s="15">
        <f t="shared" si="0"/>
        <v>59</v>
      </c>
      <c r="I16" s="10">
        <f t="shared" si="1"/>
        <v>10</v>
      </c>
      <c r="J16" s="10">
        <v>180</v>
      </c>
      <c r="K16" s="15">
        <f t="shared" si="2"/>
        <v>60</v>
      </c>
      <c r="L16" s="10">
        <f t="shared" si="3"/>
        <v>9</v>
      </c>
      <c r="M16" s="10">
        <v>185</v>
      </c>
      <c r="N16" s="15">
        <f t="shared" si="4"/>
        <v>61.666666666666664</v>
      </c>
      <c r="O16" s="10">
        <f t="shared" si="5"/>
        <v>9</v>
      </c>
      <c r="P16" s="10">
        <f t="shared" si="6"/>
        <v>542</v>
      </c>
      <c r="Q16" s="15">
        <f t="shared" si="7"/>
        <v>60.222222222222221</v>
      </c>
      <c r="R16" s="10" t="s">
        <v>51</v>
      </c>
    </row>
    <row r="17" spans="1:18" ht="25.5" customHeight="1">
      <c r="A17" s="2">
        <f t="shared" si="8"/>
        <v>10</v>
      </c>
      <c r="B17" s="37" t="s">
        <v>180</v>
      </c>
      <c r="C17" s="12"/>
      <c r="D17" s="37" t="s">
        <v>181</v>
      </c>
      <c r="E17" s="13" t="s">
        <v>26</v>
      </c>
      <c r="F17" s="8" t="s">
        <v>9</v>
      </c>
      <c r="G17" s="10">
        <v>177.5</v>
      </c>
      <c r="H17" s="15">
        <f t="shared" si="0"/>
        <v>59.166666666666664</v>
      </c>
      <c r="I17" s="10">
        <f t="shared" si="1"/>
        <v>9</v>
      </c>
      <c r="J17" s="10">
        <v>179.5</v>
      </c>
      <c r="K17" s="15">
        <f t="shared" si="2"/>
        <v>59.833333333333336</v>
      </c>
      <c r="L17" s="10">
        <f t="shared" si="3"/>
        <v>10</v>
      </c>
      <c r="M17" s="10">
        <v>184</v>
      </c>
      <c r="N17" s="15">
        <f t="shared" si="4"/>
        <v>61.333333333333336</v>
      </c>
      <c r="O17" s="10">
        <f t="shared" si="5"/>
        <v>10</v>
      </c>
      <c r="P17" s="10">
        <f t="shared" si="6"/>
        <v>541</v>
      </c>
      <c r="Q17" s="15">
        <f t="shared" si="7"/>
        <v>60.111111111111114</v>
      </c>
      <c r="R17" s="10" t="s">
        <v>51</v>
      </c>
    </row>
    <row r="18" spans="1:18" ht="25.5" customHeight="1">
      <c r="A18" s="2">
        <f t="shared" si="8"/>
        <v>11</v>
      </c>
      <c r="B18" s="36" t="s">
        <v>141</v>
      </c>
      <c r="C18" s="8">
        <v>2</v>
      </c>
      <c r="D18" s="37" t="s">
        <v>139</v>
      </c>
      <c r="E18" s="13" t="s">
        <v>8</v>
      </c>
      <c r="F18" s="8" t="s">
        <v>9</v>
      </c>
      <c r="G18" s="10">
        <v>173.5</v>
      </c>
      <c r="H18" s="15">
        <f t="shared" si="0"/>
        <v>57.833333333333336</v>
      </c>
      <c r="I18" s="10">
        <f t="shared" si="1"/>
        <v>11</v>
      </c>
      <c r="J18" s="10">
        <v>174.5</v>
      </c>
      <c r="K18" s="15">
        <f t="shared" si="2"/>
        <v>58.166666666666664</v>
      </c>
      <c r="L18" s="10">
        <f t="shared" si="3"/>
        <v>11</v>
      </c>
      <c r="M18" s="10">
        <v>175.5</v>
      </c>
      <c r="N18" s="15">
        <f t="shared" si="4"/>
        <v>58.5</v>
      </c>
      <c r="O18" s="10">
        <f t="shared" si="5"/>
        <v>11</v>
      </c>
      <c r="P18" s="10">
        <f t="shared" si="6"/>
        <v>523.5</v>
      </c>
      <c r="Q18" s="15">
        <f t="shared" si="7"/>
        <v>58.166666666666664</v>
      </c>
      <c r="R18" s="10" t="s">
        <v>7</v>
      </c>
    </row>
    <row r="19" spans="1:18" ht="25.5" customHeight="1">
      <c r="A19" s="2">
        <f t="shared" si="8"/>
        <v>12</v>
      </c>
      <c r="B19" s="37" t="s">
        <v>220</v>
      </c>
      <c r="C19" s="12" t="s">
        <v>7</v>
      </c>
      <c r="D19" s="37" t="s">
        <v>149</v>
      </c>
      <c r="E19" s="13" t="s">
        <v>8</v>
      </c>
      <c r="F19" s="8" t="s">
        <v>9</v>
      </c>
      <c r="G19" s="10">
        <v>164</v>
      </c>
      <c r="H19" s="15">
        <f t="shared" si="0"/>
        <v>54.666666666666664</v>
      </c>
      <c r="I19" s="10">
        <f t="shared" si="1"/>
        <v>12</v>
      </c>
      <c r="J19" s="10">
        <v>174.5</v>
      </c>
      <c r="K19" s="15">
        <f t="shared" si="2"/>
        <v>58.166666666666664</v>
      </c>
      <c r="L19" s="10">
        <f t="shared" si="3"/>
        <v>11</v>
      </c>
      <c r="M19" s="10">
        <v>174</v>
      </c>
      <c r="N19" s="15">
        <f t="shared" si="4"/>
        <v>58</v>
      </c>
      <c r="O19" s="10">
        <f t="shared" si="5"/>
        <v>12</v>
      </c>
      <c r="P19" s="10">
        <f t="shared" si="6"/>
        <v>512.5</v>
      </c>
      <c r="Q19" s="15">
        <f t="shared" si="7"/>
        <v>56.944444444444443</v>
      </c>
      <c r="R19" s="10" t="s">
        <v>7</v>
      </c>
    </row>
    <row r="20" spans="1:18" ht="25.5" customHeight="1">
      <c r="A20" s="2"/>
      <c r="B20" s="36" t="s">
        <v>111</v>
      </c>
      <c r="C20" s="8">
        <v>1</v>
      </c>
      <c r="D20" s="37" t="s">
        <v>112</v>
      </c>
      <c r="E20" s="13" t="s">
        <v>8</v>
      </c>
      <c r="F20" s="8" t="s">
        <v>9</v>
      </c>
      <c r="G20" s="62" t="s">
        <v>234</v>
      </c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4"/>
    </row>
    <row r="23" spans="1:18">
      <c r="B23" s="14" t="s">
        <v>20</v>
      </c>
      <c r="M23" t="s">
        <v>37</v>
      </c>
    </row>
    <row r="24" spans="1:18">
      <c r="B24" s="14" t="s">
        <v>21</v>
      </c>
      <c r="M24" t="s">
        <v>25</v>
      </c>
    </row>
  </sheetData>
  <sortState ref="A8:S21">
    <sortCondition ref="A8:A21"/>
  </sortState>
  <mergeCells count="19">
    <mergeCell ref="G20:R20"/>
    <mergeCell ref="G6:I6"/>
    <mergeCell ref="J6:L6"/>
    <mergeCell ref="M6:O6"/>
    <mergeCell ref="P6:P7"/>
    <mergeCell ref="Q6:Q7"/>
    <mergeCell ref="F6:F7"/>
    <mergeCell ref="A1:R1"/>
    <mergeCell ref="A2:R2"/>
    <mergeCell ref="A3:R3"/>
    <mergeCell ref="A4:R4"/>
    <mergeCell ref="A5:D5"/>
    <mergeCell ref="P5:R5"/>
    <mergeCell ref="A6:A7"/>
    <mergeCell ref="B6:B7"/>
    <mergeCell ref="C6:C7"/>
    <mergeCell ref="D6:D7"/>
    <mergeCell ref="E6:E7"/>
    <mergeCell ref="R6:R7"/>
  </mergeCells>
  <pageMargins left="0" right="0" top="0" bottom="0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28"/>
  <sheetViews>
    <sheetView tabSelected="1" workbookViewId="0">
      <selection activeCell="U17" sqref="U17"/>
    </sheetView>
  </sheetViews>
  <sheetFormatPr defaultRowHeight="15"/>
  <cols>
    <col min="1" max="1" width="3.5703125" customWidth="1"/>
    <col min="2" max="2" width="14.7109375" customWidth="1"/>
    <col min="3" max="3" width="4.140625" customWidth="1"/>
    <col min="4" max="4" width="24.7109375" customWidth="1"/>
    <col min="5" max="5" width="11.140625" customWidth="1"/>
    <col min="6" max="6" width="9.85546875" customWidth="1"/>
    <col min="7" max="8" width="6" customWidth="1"/>
    <col min="9" max="9" width="2.42578125" customWidth="1"/>
    <col min="10" max="10" width="5.140625" customWidth="1"/>
    <col min="11" max="11" width="6" customWidth="1"/>
    <col min="12" max="12" width="2.42578125" customWidth="1"/>
    <col min="13" max="13" width="5.140625" customWidth="1"/>
    <col min="14" max="14" width="6" customWidth="1"/>
    <col min="15" max="15" width="2.42578125" customWidth="1"/>
    <col min="16" max="16" width="2.7109375" customWidth="1"/>
    <col min="17" max="18" width="6" customWidth="1"/>
    <col min="19" max="19" width="5.85546875" customWidth="1"/>
  </cols>
  <sheetData>
    <row r="1" spans="1:19" ht="18">
      <c r="A1" s="49" t="s">
        <v>44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</row>
    <row r="2" spans="1:19">
      <c r="A2" s="41" t="s">
        <v>0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</row>
    <row r="3" spans="1:19">
      <c r="A3" s="65" t="s">
        <v>10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</row>
    <row r="4" spans="1:19" ht="15.75">
      <c r="A4" s="66" t="s">
        <v>22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</row>
    <row r="5" spans="1:19">
      <c r="A5" s="67" t="s">
        <v>218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</row>
    <row r="6" spans="1:19" ht="15.75">
      <c r="A6" s="17" t="s">
        <v>1</v>
      </c>
      <c r="B6" s="17"/>
      <c r="C6" s="16"/>
      <c r="D6" s="1"/>
      <c r="E6" s="3"/>
      <c r="Q6" s="48" t="s">
        <v>217</v>
      </c>
      <c r="R6" s="48"/>
    </row>
    <row r="7" spans="1:19" ht="15" customHeight="1">
      <c r="A7" s="46" t="s">
        <v>11</v>
      </c>
      <c r="B7" s="44" t="s">
        <v>2</v>
      </c>
      <c r="C7" s="46" t="s">
        <v>3</v>
      </c>
      <c r="D7" s="44" t="s">
        <v>4</v>
      </c>
      <c r="E7" s="44" t="s">
        <v>5</v>
      </c>
      <c r="F7" s="44" t="s">
        <v>6</v>
      </c>
      <c r="G7" s="61" t="s">
        <v>12</v>
      </c>
      <c r="H7" s="61"/>
      <c r="I7" s="61"/>
      <c r="J7" s="61" t="s">
        <v>13</v>
      </c>
      <c r="K7" s="61"/>
      <c r="L7" s="61"/>
      <c r="M7" s="61" t="s">
        <v>14</v>
      </c>
      <c r="N7" s="61"/>
      <c r="O7" s="61"/>
      <c r="P7" s="57" t="s">
        <v>15</v>
      </c>
      <c r="Q7" s="46" t="s">
        <v>16</v>
      </c>
      <c r="R7" s="59" t="s">
        <v>17</v>
      </c>
      <c r="S7" s="59" t="s">
        <v>53</v>
      </c>
    </row>
    <row r="8" spans="1:19" ht="27.75" customHeight="1">
      <c r="A8" s="47"/>
      <c r="B8" s="45"/>
      <c r="C8" s="47"/>
      <c r="D8" s="45"/>
      <c r="E8" s="45"/>
      <c r="F8" s="45"/>
      <c r="G8" s="4" t="s">
        <v>18</v>
      </c>
      <c r="H8" s="5" t="s">
        <v>19</v>
      </c>
      <c r="I8" s="6" t="s">
        <v>11</v>
      </c>
      <c r="J8" s="4" t="s">
        <v>18</v>
      </c>
      <c r="K8" s="5" t="s">
        <v>19</v>
      </c>
      <c r="L8" s="6" t="s">
        <v>11</v>
      </c>
      <c r="M8" s="4" t="s">
        <v>18</v>
      </c>
      <c r="N8" s="5" t="s">
        <v>19</v>
      </c>
      <c r="O8" s="6" t="s">
        <v>11</v>
      </c>
      <c r="P8" s="58"/>
      <c r="Q8" s="47"/>
      <c r="R8" s="60"/>
      <c r="S8" s="60"/>
    </row>
    <row r="9" spans="1:19" ht="25.5" customHeight="1">
      <c r="A9" s="2">
        <f>RANK(Q9,Q$9:Q$25,0)</f>
        <v>1</v>
      </c>
      <c r="B9" s="38" t="s">
        <v>199</v>
      </c>
      <c r="C9" s="10">
        <v>1</v>
      </c>
      <c r="D9" s="39" t="s">
        <v>221</v>
      </c>
      <c r="E9" s="13" t="s">
        <v>8</v>
      </c>
      <c r="F9" s="10" t="s">
        <v>9</v>
      </c>
      <c r="G9" s="10">
        <v>192.5</v>
      </c>
      <c r="H9" s="15">
        <f t="shared" ref="H9:H25" si="0">G9/3</f>
        <v>64.166666666666671</v>
      </c>
      <c r="I9" s="10">
        <f t="shared" ref="I9:I25" si="1">RANK(G9,G$9:G$25,0)</f>
        <v>2</v>
      </c>
      <c r="J9" s="10">
        <v>195</v>
      </c>
      <c r="K9" s="15">
        <f t="shared" ref="K9:K25" si="2">J9/3</f>
        <v>65</v>
      </c>
      <c r="L9" s="10">
        <f t="shared" ref="L9:L25" si="3">RANK(J9,J$9:J$25,0)</f>
        <v>2</v>
      </c>
      <c r="M9" s="10">
        <v>191</v>
      </c>
      <c r="N9" s="15">
        <f t="shared" ref="N9:N25" si="4">M9/3</f>
        <v>63.666666666666664</v>
      </c>
      <c r="O9" s="10">
        <f t="shared" ref="O9:O25" si="5">RANK(M9,M$9:M$25,0)</f>
        <v>5</v>
      </c>
      <c r="P9" s="10"/>
      <c r="Q9" s="10">
        <f t="shared" ref="Q9:Q25" si="6">G9+J9+M9</f>
        <v>578.5</v>
      </c>
      <c r="R9" s="15">
        <f t="shared" ref="R9:R25" si="7">Q9/9</f>
        <v>64.277777777777771</v>
      </c>
      <c r="S9" s="10" t="s">
        <v>49</v>
      </c>
    </row>
    <row r="10" spans="1:19" ht="25.5" customHeight="1">
      <c r="A10" s="2">
        <f>RANK(Q10,Q$9:Q$25,0)</f>
        <v>2</v>
      </c>
      <c r="B10" s="39" t="s">
        <v>157</v>
      </c>
      <c r="C10" s="33">
        <v>1</v>
      </c>
      <c r="D10" s="39" t="s">
        <v>223</v>
      </c>
      <c r="E10" s="13" t="s">
        <v>8</v>
      </c>
      <c r="F10" s="10" t="s">
        <v>9</v>
      </c>
      <c r="G10" s="10">
        <v>187</v>
      </c>
      <c r="H10" s="15">
        <f t="shared" si="0"/>
        <v>62.333333333333336</v>
      </c>
      <c r="I10" s="10">
        <f t="shared" si="1"/>
        <v>5</v>
      </c>
      <c r="J10" s="31">
        <v>195.5</v>
      </c>
      <c r="K10" s="15">
        <f t="shared" si="2"/>
        <v>65.166666666666671</v>
      </c>
      <c r="L10" s="10">
        <f t="shared" si="3"/>
        <v>1</v>
      </c>
      <c r="M10" s="10">
        <v>195</v>
      </c>
      <c r="N10" s="15">
        <f t="shared" si="4"/>
        <v>65</v>
      </c>
      <c r="O10" s="10">
        <f t="shared" si="5"/>
        <v>1</v>
      </c>
      <c r="P10" s="10"/>
      <c r="Q10" s="10">
        <f t="shared" si="6"/>
        <v>577.5</v>
      </c>
      <c r="R10" s="15">
        <f t="shared" si="7"/>
        <v>64.166666666666671</v>
      </c>
      <c r="S10" s="10" t="s">
        <v>49</v>
      </c>
    </row>
    <row r="11" spans="1:19" ht="25.5" customHeight="1">
      <c r="A11" s="2">
        <f>RANK(Q11,Q$9:Q$25,0)</f>
        <v>3</v>
      </c>
      <c r="B11" s="38" t="s">
        <v>166</v>
      </c>
      <c r="C11" s="10">
        <v>2</v>
      </c>
      <c r="D11" s="39" t="s">
        <v>163</v>
      </c>
      <c r="E11" s="13" t="s">
        <v>40</v>
      </c>
      <c r="F11" s="10" t="s">
        <v>9</v>
      </c>
      <c r="G11" s="10">
        <v>193</v>
      </c>
      <c r="H11" s="15">
        <f t="shared" si="0"/>
        <v>64.333333333333329</v>
      </c>
      <c r="I11" s="10">
        <f t="shared" si="1"/>
        <v>1</v>
      </c>
      <c r="J11" s="10">
        <v>190.5</v>
      </c>
      <c r="K11" s="15">
        <f t="shared" si="2"/>
        <v>63.5</v>
      </c>
      <c r="L11" s="10">
        <f t="shared" si="3"/>
        <v>4</v>
      </c>
      <c r="M11" s="10">
        <v>193</v>
      </c>
      <c r="N11" s="15">
        <f t="shared" si="4"/>
        <v>64.333333333333329</v>
      </c>
      <c r="O11" s="10">
        <f t="shared" si="5"/>
        <v>3</v>
      </c>
      <c r="P11" s="10"/>
      <c r="Q11" s="10">
        <f t="shared" si="6"/>
        <v>576.5</v>
      </c>
      <c r="R11" s="15">
        <f t="shared" si="7"/>
        <v>64.055555555555557</v>
      </c>
      <c r="S11" s="10" t="s">
        <v>49</v>
      </c>
    </row>
    <row r="12" spans="1:19" ht="25.5" customHeight="1">
      <c r="A12" s="2">
        <f>RANK(Q12,Q$9:Q$25,0)</f>
        <v>4</v>
      </c>
      <c r="B12" s="38" t="s">
        <v>168</v>
      </c>
      <c r="C12" s="10">
        <v>2</v>
      </c>
      <c r="D12" s="39" t="s">
        <v>165</v>
      </c>
      <c r="E12" s="13" t="s">
        <v>40</v>
      </c>
      <c r="F12" s="10" t="s">
        <v>9</v>
      </c>
      <c r="G12" s="10">
        <v>189</v>
      </c>
      <c r="H12" s="15">
        <f t="shared" si="0"/>
        <v>63</v>
      </c>
      <c r="I12" s="10">
        <f t="shared" si="1"/>
        <v>4</v>
      </c>
      <c r="J12" s="31">
        <v>190.5</v>
      </c>
      <c r="K12" s="15">
        <f t="shared" si="2"/>
        <v>63.5</v>
      </c>
      <c r="L12" s="10">
        <f t="shared" si="3"/>
        <v>4</v>
      </c>
      <c r="M12" s="10">
        <v>195</v>
      </c>
      <c r="N12" s="15">
        <f t="shared" si="4"/>
        <v>65</v>
      </c>
      <c r="O12" s="10">
        <f t="shared" si="5"/>
        <v>1</v>
      </c>
      <c r="P12" s="10"/>
      <c r="Q12" s="10">
        <f t="shared" si="6"/>
        <v>574.5</v>
      </c>
      <c r="R12" s="15">
        <f t="shared" si="7"/>
        <v>63.833333333333336</v>
      </c>
      <c r="S12" s="10" t="s">
        <v>49</v>
      </c>
    </row>
    <row r="13" spans="1:19" ht="25.5" customHeight="1">
      <c r="A13" s="2" t="s">
        <v>39</v>
      </c>
      <c r="B13" s="32" t="s">
        <v>54</v>
      </c>
      <c r="C13" s="10" t="s">
        <v>49</v>
      </c>
      <c r="D13" s="39" t="s">
        <v>55</v>
      </c>
      <c r="E13" s="13" t="s">
        <v>45</v>
      </c>
      <c r="F13" s="10" t="s">
        <v>9</v>
      </c>
      <c r="G13" s="10">
        <v>185.5</v>
      </c>
      <c r="H13" s="15">
        <f t="shared" si="0"/>
        <v>61.833333333333336</v>
      </c>
      <c r="I13" s="10">
        <f t="shared" si="1"/>
        <v>7</v>
      </c>
      <c r="J13" s="31">
        <v>192.5</v>
      </c>
      <c r="K13" s="15">
        <f t="shared" si="2"/>
        <v>64.166666666666671</v>
      </c>
      <c r="L13" s="10">
        <f t="shared" si="3"/>
        <v>3</v>
      </c>
      <c r="M13" s="10">
        <v>193</v>
      </c>
      <c r="N13" s="15">
        <f t="shared" si="4"/>
        <v>64.333333333333329</v>
      </c>
      <c r="O13" s="10">
        <f t="shared" si="5"/>
        <v>3</v>
      </c>
      <c r="P13" s="10"/>
      <c r="Q13" s="10">
        <f t="shared" si="6"/>
        <v>571</v>
      </c>
      <c r="R13" s="15">
        <f t="shared" si="7"/>
        <v>63.444444444444443</v>
      </c>
      <c r="S13" s="10" t="s">
        <v>49</v>
      </c>
    </row>
    <row r="14" spans="1:19" ht="25.5" customHeight="1">
      <c r="A14" s="2">
        <v>5</v>
      </c>
      <c r="B14" s="38" t="s">
        <v>160</v>
      </c>
      <c r="C14" s="10">
        <v>1</v>
      </c>
      <c r="D14" s="39" t="s">
        <v>222</v>
      </c>
      <c r="E14" s="13" t="s">
        <v>8</v>
      </c>
      <c r="F14" s="10" t="s">
        <v>9</v>
      </c>
      <c r="G14" s="31">
        <v>189.5</v>
      </c>
      <c r="H14" s="15">
        <f t="shared" si="0"/>
        <v>63.166666666666664</v>
      </c>
      <c r="I14" s="10">
        <f t="shared" si="1"/>
        <v>3</v>
      </c>
      <c r="J14" s="31">
        <v>188.5</v>
      </c>
      <c r="K14" s="15">
        <f t="shared" si="2"/>
        <v>62.833333333333336</v>
      </c>
      <c r="L14" s="10">
        <f t="shared" si="3"/>
        <v>7</v>
      </c>
      <c r="M14" s="10">
        <v>191</v>
      </c>
      <c r="N14" s="15">
        <f t="shared" si="4"/>
        <v>63.666666666666664</v>
      </c>
      <c r="O14" s="10">
        <f t="shared" si="5"/>
        <v>5</v>
      </c>
      <c r="P14" s="10"/>
      <c r="Q14" s="10">
        <f t="shared" si="6"/>
        <v>569</v>
      </c>
      <c r="R14" s="15">
        <f t="shared" si="7"/>
        <v>63.222222222222221</v>
      </c>
      <c r="S14" s="10" t="s">
        <v>49</v>
      </c>
    </row>
    <row r="15" spans="1:19" ht="25.5" customHeight="1">
      <c r="A15" s="2">
        <v>6</v>
      </c>
      <c r="B15" s="39" t="s">
        <v>161</v>
      </c>
      <c r="C15" s="33">
        <v>1</v>
      </c>
      <c r="D15" s="39" t="s">
        <v>162</v>
      </c>
      <c r="E15" s="13" t="s">
        <v>8</v>
      </c>
      <c r="F15" s="10" t="s">
        <v>9</v>
      </c>
      <c r="G15" s="31">
        <v>187</v>
      </c>
      <c r="H15" s="15">
        <f t="shared" si="0"/>
        <v>62.333333333333336</v>
      </c>
      <c r="I15" s="10">
        <f t="shared" si="1"/>
        <v>5</v>
      </c>
      <c r="J15" s="10">
        <v>188.5</v>
      </c>
      <c r="K15" s="15">
        <f t="shared" si="2"/>
        <v>62.833333333333336</v>
      </c>
      <c r="L15" s="10">
        <f t="shared" si="3"/>
        <v>7</v>
      </c>
      <c r="M15" s="10">
        <v>189</v>
      </c>
      <c r="N15" s="15">
        <f t="shared" si="4"/>
        <v>63</v>
      </c>
      <c r="O15" s="10">
        <f t="shared" si="5"/>
        <v>7</v>
      </c>
      <c r="P15" s="10"/>
      <c r="Q15" s="10">
        <f t="shared" si="6"/>
        <v>564.5</v>
      </c>
      <c r="R15" s="15">
        <f t="shared" si="7"/>
        <v>62.722222222222221</v>
      </c>
      <c r="S15" s="10" t="s">
        <v>50</v>
      </c>
    </row>
    <row r="16" spans="1:19" ht="25.5" customHeight="1">
      <c r="A16" s="2">
        <v>7</v>
      </c>
      <c r="B16" s="39" t="s">
        <v>158</v>
      </c>
      <c r="C16" s="33">
        <v>1</v>
      </c>
      <c r="D16" s="39" t="s">
        <v>155</v>
      </c>
      <c r="E16" s="13" t="s">
        <v>8</v>
      </c>
      <c r="F16" s="10" t="s">
        <v>9</v>
      </c>
      <c r="G16" s="31">
        <v>180.5</v>
      </c>
      <c r="H16" s="15">
        <f t="shared" si="0"/>
        <v>60.166666666666664</v>
      </c>
      <c r="I16" s="10">
        <f t="shared" si="1"/>
        <v>9</v>
      </c>
      <c r="J16" s="31">
        <v>189.5</v>
      </c>
      <c r="K16" s="15">
        <f t="shared" si="2"/>
        <v>63.166666666666664</v>
      </c>
      <c r="L16" s="10">
        <f t="shared" si="3"/>
        <v>6</v>
      </c>
      <c r="M16" s="10">
        <v>187.5</v>
      </c>
      <c r="N16" s="15">
        <f t="shared" si="4"/>
        <v>62.5</v>
      </c>
      <c r="O16" s="10">
        <f t="shared" si="5"/>
        <v>8</v>
      </c>
      <c r="P16" s="10"/>
      <c r="Q16" s="10">
        <f t="shared" si="6"/>
        <v>557.5</v>
      </c>
      <c r="R16" s="15">
        <f t="shared" si="7"/>
        <v>61.944444444444443</v>
      </c>
      <c r="S16" s="10" t="s">
        <v>50</v>
      </c>
    </row>
    <row r="17" spans="1:19" ht="25.5" customHeight="1">
      <c r="A17" s="2">
        <v>8</v>
      </c>
      <c r="B17" s="38" t="s">
        <v>201</v>
      </c>
      <c r="C17" s="10">
        <v>1</v>
      </c>
      <c r="D17" s="39" t="s">
        <v>202</v>
      </c>
      <c r="E17" s="13" t="s">
        <v>8</v>
      </c>
      <c r="F17" s="8" t="s">
        <v>9</v>
      </c>
      <c r="G17" s="31">
        <v>182.5</v>
      </c>
      <c r="H17" s="15">
        <f t="shared" si="0"/>
        <v>60.833333333333336</v>
      </c>
      <c r="I17" s="10">
        <f t="shared" si="1"/>
        <v>8</v>
      </c>
      <c r="J17" s="31">
        <v>185.5</v>
      </c>
      <c r="K17" s="15">
        <f t="shared" si="2"/>
        <v>61.833333333333336</v>
      </c>
      <c r="L17" s="10">
        <f t="shared" si="3"/>
        <v>9</v>
      </c>
      <c r="M17" s="10">
        <v>187.5</v>
      </c>
      <c r="N17" s="15">
        <f t="shared" si="4"/>
        <v>62.5</v>
      </c>
      <c r="O17" s="10">
        <f t="shared" si="5"/>
        <v>8</v>
      </c>
      <c r="P17" s="10"/>
      <c r="Q17" s="10">
        <f t="shared" si="6"/>
        <v>555.5</v>
      </c>
      <c r="R17" s="15">
        <f t="shared" si="7"/>
        <v>61.722222222222221</v>
      </c>
      <c r="S17" s="10" t="s">
        <v>50</v>
      </c>
    </row>
    <row r="18" spans="1:19" ht="25.5" customHeight="1">
      <c r="A18" s="2">
        <v>9</v>
      </c>
      <c r="B18" s="38" t="s">
        <v>200</v>
      </c>
      <c r="C18" s="10">
        <v>2</v>
      </c>
      <c r="D18" s="39" t="s">
        <v>152</v>
      </c>
      <c r="E18" s="13" t="s">
        <v>26</v>
      </c>
      <c r="F18" s="10" t="s">
        <v>9</v>
      </c>
      <c r="G18" s="10">
        <v>179</v>
      </c>
      <c r="H18" s="15">
        <f t="shared" si="0"/>
        <v>59.666666666666664</v>
      </c>
      <c r="I18" s="10">
        <f t="shared" si="1"/>
        <v>10</v>
      </c>
      <c r="J18" s="10">
        <v>182</v>
      </c>
      <c r="K18" s="15">
        <f t="shared" si="2"/>
        <v>60.666666666666664</v>
      </c>
      <c r="L18" s="10">
        <f t="shared" si="3"/>
        <v>10</v>
      </c>
      <c r="M18" s="10">
        <v>181.5</v>
      </c>
      <c r="N18" s="15">
        <f t="shared" si="4"/>
        <v>60.5</v>
      </c>
      <c r="O18" s="10">
        <f t="shared" si="5"/>
        <v>12</v>
      </c>
      <c r="P18" s="10"/>
      <c r="Q18" s="10">
        <f t="shared" si="6"/>
        <v>542.5</v>
      </c>
      <c r="R18" s="15">
        <f t="shared" si="7"/>
        <v>60.277777777777779</v>
      </c>
      <c r="S18" s="10" t="s">
        <v>51</v>
      </c>
    </row>
    <row r="19" spans="1:19" ht="25.5" customHeight="1">
      <c r="A19" s="2">
        <v>10</v>
      </c>
      <c r="B19" s="39" t="s">
        <v>159</v>
      </c>
      <c r="C19" s="33">
        <v>1</v>
      </c>
      <c r="D19" s="39" t="s">
        <v>156</v>
      </c>
      <c r="E19" s="13" t="s">
        <v>8</v>
      </c>
      <c r="F19" s="10" t="s">
        <v>9</v>
      </c>
      <c r="G19" s="10">
        <v>175</v>
      </c>
      <c r="H19" s="15">
        <f t="shared" si="0"/>
        <v>58.333333333333336</v>
      </c>
      <c r="I19" s="10">
        <f t="shared" si="1"/>
        <v>12</v>
      </c>
      <c r="J19" s="10">
        <v>177.5</v>
      </c>
      <c r="K19" s="15">
        <f t="shared" si="2"/>
        <v>59.166666666666664</v>
      </c>
      <c r="L19" s="10">
        <f t="shared" si="3"/>
        <v>11</v>
      </c>
      <c r="M19" s="10">
        <v>186</v>
      </c>
      <c r="N19" s="15">
        <f t="shared" si="4"/>
        <v>62</v>
      </c>
      <c r="O19" s="10">
        <f t="shared" si="5"/>
        <v>10</v>
      </c>
      <c r="P19" s="10"/>
      <c r="Q19" s="10">
        <f t="shared" si="6"/>
        <v>538.5</v>
      </c>
      <c r="R19" s="15">
        <f t="shared" si="7"/>
        <v>59.833333333333336</v>
      </c>
      <c r="S19" s="10" t="s">
        <v>51</v>
      </c>
    </row>
    <row r="20" spans="1:19" ht="25.5" customHeight="1">
      <c r="A20" s="2">
        <v>11</v>
      </c>
      <c r="B20" s="39" t="s">
        <v>167</v>
      </c>
      <c r="C20" s="33">
        <v>2</v>
      </c>
      <c r="D20" s="39" t="s">
        <v>164</v>
      </c>
      <c r="E20" s="13" t="s">
        <v>40</v>
      </c>
      <c r="F20" s="10" t="s">
        <v>9</v>
      </c>
      <c r="G20" s="10">
        <v>176.5</v>
      </c>
      <c r="H20" s="15">
        <f t="shared" si="0"/>
        <v>58.833333333333336</v>
      </c>
      <c r="I20" s="10">
        <f t="shared" si="1"/>
        <v>11</v>
      </c>
      <c r="J20" s="31">
        <v>175</v>
      </c>
      <c r="K20" s="15">
        <f t="shared" si="2"/>
        <v>58.333333333333336</v>
      </c>
      <c r="L20" s="10">
        <f t="shared" si="3"/>
        <v>13</v>
      </c>
      <c r="M20" s="10">
        <v>185.5</v>
      </c>
      <c r="N20" s="15">
        <f t="shared" si="4"/>
        <v>61.833333333333336</v>
      </c>
      <c r="O20" s="10">
        <f t="shared" si="5"/>
        <v>11</v>
      </c>
      <c r="P20" s="10"/>
      <c r="Q20" s="10">
        <f t="shared" si="6"/>
        <v>537</v>
      </c>
      <c r="R20" s="15">
        <f t="shared" si="7"/>
        <v>59.666666666666664</v>
      </c>
      <c r="S20" s="10" t="s">
        <v>51</v>
      </c>
    </row>
    <row r="21" spans="1:19" ht="25.5" customHeight="1">
      <c r="A21" s="2">
        <v>12</v>
      </c>
      <c r="B21" s="38" t="s">
        <v>204</v>
      </c>
      <c r="C21" s="10">
        <v>1</v>
      </c>
      <c r="D21" s="39" t="s">
        <v>153</v>
      </c>
      <c r="E21" s="13" t="s">
        <v>26</v>
      </c>
      <c r="F21" s="10" t="s">
        <v>9</v>
      </c>
      <c r="G21" s="10">
        <v>174</v>
      </c>
      <c r="H21" s="15">
        <f t="shared" si="0"/>
        <v>58</v>
      </c>
      <c r="I21" s="10">
        <f t="shared" si="1"/>
        <v>13</v>
      </c>
      <c r="J21" s="10">
        <v>177</v>
      </c>
      <c r="K21" s="15">
        <f t="shared" si="2"/>
        <v>59</v>
      </c>
      <c r="L21" s="10">
        <f t="shared" si="3"/>
        <v>12</v>
      </c>
      <c r="M21" s="10">
        <v>176.5</v>
      </c>
      <c r="N21" s="15">
        <f t="shared" si="4"/>
        <v>58.833333333333336</v>
      </c>
      <c r="O21" s="10">
        <f t="shared" si="5"/>
        <v>14</v>
      </c>
      <c r="P21" s="10"/>
      <c r="Q21" s="10">
        <f t="shared" si="6"/>
        <v>527.5</v>
      </c>
      <c r="R21" s="15">
        <f t="shared" si="7"/>
        <v>58.611111111111114</v>
      </c>
      <c r="S21" s="10" t="s">
        <v>7</v>
      </c>
    </row>
    <row r="22" spans="1:19" ht="25.5" customHeight="1">
      <c r="A22" s="2">
        <v>13</v>
      </c>
      <c r="B22" s="38" t="s">
        <v>198</v>
      </c>
      <c r="C22" s="10">
        <v>1</v>
      </c>
      <c r="D22" s="39" t="s">
        <v>154</v>
      </c>
      <c r="E22" s="13" t="s">
        <v>8</v>
      </c>
      <c r="F22" s="10" t="s">
        <v>9</v>
      </c>
      <c r="G22" s="31">
        <v>172</v>
      </c>
      <c r="H22" s="15">
        <f t="shared" si="0"/>
        <v>57.333333333333336</v>
      </c>
      <c r="I22" s="10">
        <f t="shared" si="1"/>
        <v>15</v>
      </c>
      <c r="J22" s="10">
        <v>174</v>
      </c>
      <c r="K22" s="15">
        <f t="shared" si="2"/>
        <v>58</v>
      </c>
      <c r="L22" s="10">
        <f t="shared" si="3"/>
        <v>14</v>
      </c>
      <c r="M22" s="10">
        <v>179</v>
      </c>
      <c r="N22" s="15">
        <f t="shared" si="4"/>
        <v>59.666666666666664</v>
      </c>
      <c r="O22" s="10">
        <f t="shared" si="5"/>
        <v>13</v>
      </c>
      <c r="P22" s="10"/>
      <c r="Q22" s="10">
        <f t="shared" si="6"/>
        <v>525</v>
      </c>
      <c r="R22" s="15">
        <f t="shared" si="7"/>
        <v>58.333333333333336</v>
      </c>
      <c r="S22" s="10" t="s">
        <v>7</v>
      </c>
    </row>
    <row r="23" spans="1:19" ht="25.5" customHeight="1">
      <c r="A23" s="2">
        <v>14</v>
      </c>
      <c r="B23" s="38" t="s">
        <v>169</v>
      </c>
      <c r="C23" s="10"/>
      <c r="D23" s="39" t="s">
        <v>170</v>
      </c>
      <c r="E23" s="13" t="s">
        <v>26</v>
      </c>
      <c r="F23" s="10" t="s">
        <v>9</v>
      </c>
      <c r="G23" s="31">
        <v>171.5</v>
      </c>
      <c r="H23" s="15">
        <f t="shared" si="0"/>
        <v>57.166666666666664</v>
      </c>
      <c r="I23" s="10">
        <f t="shared" si="1"/>
        <v>16</v>
      </c>
      <c r="J23" s="31">
        <v>174</v>
      </c>
      <c r="K23" s="15">
        <f t="shared" si="2"/>
        <v>58</v>
      </c>
      <c r="L23" s="10">
        <f t="shared" si="3"/>
        <v>14</v>
      </c>
      <c r="M23" s="10">
        <v>176</v>
      </c>
      <c r="N23" s="15">
        <f t="shared" si="4"/>
        <v>58.666666666666664</v>
      </c>
      <c r="O23" s="10">
        <f t="shared" si="5"/>
        <v>15</v>
      </c>
      <c r="P23" s="10"/>
      <c r="Q23" s="10">
        <f t="shared" si="6"/>
        <v>521.5</v>
      </c>
      <c r="R23" s="15">
        <f t="shared" si="7"/>
        <v>57.944444444444443</v>
      </c>
      <c r="S23" s="10" t="s">
        <v>7</v>
      </c>
    </row>
    <row r="24" spans="1:19" ht="25.5" customHeight="1">
      <c r="A24" s="2">
        <v>15</v>
      </c>
      <c r="B24" s="39" t="s">
        <v>206</v>
      </c>
      <c r="C24" s="33"/>
      <c r="D24" s="39" t="s">
        <v>207</v>
      </c>
      <c r="E24" s="13" t="s">
        <v>26</v>
      </c>
      <c r="F24" s="10" t="s">
        <v>9</v>
      </c>
      <c r="G24" s="31">
        <v>173</v>
      </c>
      <c r="H24" s="15">
        <f t="shared" si="0"/>
        <v>57.666666666666664</v>
      </c>
      <c r="I24" s="10">
        <f t="shared" si="1"/>
        <v>14</v>
      </c>
      <c r="J24" s="31">
        <v>166</v>
      </c>
      <c r="K24" s="15">
        <f t="shared" si="2"/>
        <v>55.333333333333336</v>
      </c>
      <c r="L24" s="10">
        <f t="shared" si="3"/>
        <v>16</v>
      </c>
      <c r="M24" s="10">
        <v>168</v>
      </c>
      <c r="N24" s="15">
        <f t="shared" si="4"/>
        <v>56</v>
      </c>
      <c r="O24" s="10">
        <f t="shared" si="5"/>
        <v>16</v>
      </c>
      <c r="P24" s="10"/>
      <c r="Q24" s="10">
        <f t="shared" si="6"/>
        <v>507</v>
      </c>
      <c r="R24" s="15">
        <f t="shared" si="7"/>
        <v>56.333333333333336</v>
      </c>
      <c r="S24" s="10" t="s">
        <v>7</v>
      </c>
    </row>
    <row r="25" spans="1:19" ht="25.5" customHeight="1">
      <c r="A25" s="2">
        <v>16</v>
      </c>
      <c r="B25" s="38" t="s">
        <v>203</v>
      </c>
      <c r="C25" s="10">
        <v>1</v>
      </c>
      <c r="D25" s="39" t="s">
        <v>219</v>
      </c>
      <c r="E25" s="13" t="s">
        <v>8</v>
      </c>
      <c r="F25" s="10" t="s">
        <v>9</v>
      </c>
      <c r="G25" s="10">
        <v>146.5</v>
      </c>
      <c r="H25" s="15">
        <f t="shared" si="0"/>
        <v>48.833333333333336</v>
      </c>
      <c r="I25" s="10">
        <f t="shared" si="1"/>
        <v>17</v>
      </c>
      <c r="J25" s="31">
        <v>146</v>
      </c>
      <c r="K25" s="15">
        <f t="shared" si="2"/>
        <v>48.666666666666664</v>
      </c>
      <c r="L25" s="10">
        <f t="shared" si="3"/>
        <v>17</v>
      </c>
      <c r="M25" s="10">
        <v>153</v>
      </c>
      <c r="N25" s="15">
        <f t="shared" si="4"/>
        <v>51</v>
      </c>
      <c r="O25" s="10">
        <f t="shared" si="5"/>
        <v>17</v>
      </c>
      <c r="P25" s="10"/>
      <c r="Q25" s="10">
        <f t="shared" si="6"/>
        <v>445.5</v>
      </c>
      <c r="R25" s="15">
        <f t="shared" si="7"/>
        <v>49.5</v>
      </c>
      <c r="S25" s="10" t="s">
        <v>7</v>
      </c>
    </row>
    <row r="27" spans="1:19">
      <c r="B27" t="s">
        <v>20</v>
      </c>
      <c r="N27" t="s">
        <v>37</v>
      </c>
    </row>
    <row r="28" spans="1:19">
      <c r="B28" t="s">
        <v>24</v>
      </c>
      <c r="N28" t="s">
        <v>25</v>
      </c>
    </row>
  </sheetData>
  <sortState ref="A9:S25">
    <sortCondition ref="A9:A25"/>
  </sortState>
  <mergeCells count="19">
    <mergeCell ref="A7:A8"/>
    <mergeCell ref="B7:B8"/>
    <mergeCell ref="C7:C8"/>
    <mergeCell ref="P7:P8"/>
    <mergeCell ref="D7:D8"/>
    <mergeCell ref="E7:E8"/>
    <mergeCell ref="F7:F8"/>
    <mergeCell ref="A1:R1"/>
    <mergeCell ref="A2:R2"/>
    <mergeCell ref="A3:R3"/>
    <mergeCell ref="A4:R4"/>
    <mergeCell ref="A5:R5"/>
    <mergeCell ref="G7:I7"/>
    <mergeCell ref="J7:L7"/>
    <mergeCell ref="M7:O7"/>
    <mergeCell ref="S7:S8"/>
    <mergeCell ref="Q6:R6"/>
    <mergeCell ref="Q7:Q8"/>
    <mergeCell ref="R7:R8"/>
  </mergeCells>
  <pageMargins left="0" right="0" top="0" bottom="0" header="0.31496062992125984" footer="0.31496062992125984"/>
  <pageSetup paperSize="9" scale="95" fitToWidth="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16"/>
  <sheetViews>
    <sheetView workbookViewId="0">
      <selection activeCell="P5" sqref="P5:Q5"/>
    </sheetView>
  </sheetViews>
  <sheetFormatPr defaultRowHeight="15"/>
  <cols>
    <col min="1" max="1" width="4.140625" customWidth="1"/>
    <col min="2" max="2" width="14.7109375" customWidth="1"/>
    <col min="3" max="3" width="4.28515625" customWidth="1"/>
    <col min="4" max="4" width="18.85546875" customWidth="1"/>
    <col min="5" max="5" width="12.7109375" customWidth="1"/>
    <col min="7" max="13" width="5.85546875" customWidth="1"/>
    <col min="14" max="14" width="6.140625" customWidth="1"/>
    <col min="15" max="17" width="5.85546875" customWidth="1"/>
  </cols>
  <sheetData>
    <row r="1" spans="1:17" ht="18">
      <c r="A1" s="49" t="s">
        <v>44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</row>
    <row r="2" spans="1:17">
      <c r="A2" s="50" t="s">
        <v>23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</row>
    <row r="3" spans="1:17">
      <c r="A3" s="51" t="s">
        <v>239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</row>
    <row r="4" spans="1:17">
      <c r="A4" s="67" t="s">
        <v>241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</row>
    <row r="5" spans="1:17" ht="15.75">
      <c r="A5" s="53" t="s">
        <v>1</v>
      </c>
      <c r="B5" s="53"/>
      <c r="C5" s="53"/>
      <c r="D5" s="53"/>
      <c r="E5" s="19"/>
      <c r="F5" s="18"/>
      <c r="G5" s="18"/>
      <c r="H5" s="18"/>
      <c r="I5" s="18"/>
      <c r="J5" s="18"/>
      <c r="K5" s="18"/>
      <c r="L5" s="18"/>
      <c r="M5" s="18"/>
      <c r="N5" s="18"/>
      <c r="O5" s="18"/>
      <c r="P5" s="48" t="s">
        <v>240</v>
      </c>
      <c r="Q5" s="48"/>
    </row>
    <row r="6" spans="1:17" ht="15" customHeight="1">
      <c r="A6" s="46" t="s">
        <v>11</v>
      </c>
      <c r="B6" s="44" t="s">
        <v>2</v>
      </c>
      <c r="C6" s="46" t="s">
        <v>3</v>
      </c>
      <c r="D6" s="44" t="s">
        <v>4</v>
      </c>
      <c r="E6" s="44" t="s">
        <v>5</v>
      </c>
      <c r="F6" s="44" t="s">
        <v>6</v>
      </c>
      <c r="G6" s="61" t="s">
        <v>12</v>
      </c>
      <c r="H6" s="61"/>
      <c r="I6" s="61"/>
      <c r="J6" s="61" t="s">
        <v>13</v>
      </c>
      <c r="K6" s="61"/>
      <c r="L6" s="61"/>
      <c r="M6" s="61" t="s">
        <v>14</v>
      </c>
      <c r="N6" s="61"/>
      <c r="O6" s="61"/>
      <c r="P6" s="46" t="s">
        <v>16</v>
      </c>
      <c r="Q6" s="59" t="s">
        <v>17</v>
      </c>
    </row>
    <row r="7" spans="1:17" ht="30.75">
      <c r="A7" s="47"/>
      <c r="B7" s="45"/>
      <c r="C7" s="47"/>
      <c r="D7" s="45"/>
      <c r="E7" s="45"/>
      <c r="F7" s="45"/>
      <c r="G7" s="4" t="s">
        <v>18</v>
      </c>
      <c r="H7" s="5" t="s">
        <v>19</v>
      </c>
      <c r="I7" s="6" t="s">
        <v>11</v>
      </c>
      <c r="J7" s="4" t="s">
        <v>18</v>
      </c>
      <c r="K7" s="5" t="s">
        <v>19</v>
      </c>
      <c r="L7" s="6" t="s">
        <v>11</v>
      </c>
      <c r="M7" s="4" t="s">
        <v>18</v>
      </c>
      <c r="N7" s="5" t="s">
        <v>19</v>
      </c>
      <c r="O7" s="6" t="s">
        <v>11</v>
      </c>
      <c r="P7" s="47"/>
      <c r="Q7" s="60"/>
    </row>
    <row r="8" spans="1:17" ht="25.5" customHeight="1">
      <c r="A8" s="2">
        <f t="shared" ref="A8:A13" si="0">RANK(Q8,Q$8:Q$13,0)</f>
        <v>1</v>
      </c>
      <c r="B8" s="11" t="s">
        <v>178</v>
      </c>
      <c r="C8" s="8"/>
      <c r="D8" s="37" t="s">
        <v>179</v>
      </c>
      <c r="E8" s="13" t="s">
        <v>235</v>
      </c>
      <c r="F8" s="8" t="s">
        <v>9</v>
      </c>
      <c r="G8" s="10">
        <v>198.5</v>
      </c>
      <c r="H8" s="15">
        <f t="shared" ref="H8:H13" si="1">G8/3</f>
        <v>66.166666666666671</v>
      </c>
      <c r="I8" s="10">
        <f t="shared" ref="I8:I13" si="2">RANK(G8,G$8:G$13,0)</f>
        <v>1</v>
      </c>
      <c r="J8" s="10">
        <v>194.5</v>
      </c>
      <c r="K8" s="15">
        <f t="shared" ref="K8:K13" si="3">J8/3</f>
        <v>64.833333333333329</v>
      </c>
      <c r="L8" s="10">
        <f t="shared" ref="L8:L13" si="4">RANK(J8,J$8:J$13,0)</f>
        <v>1</v>
      </c>
      <c r="M8" s="10">
        <v>197</v>
      </c>
      <c r="N8" s="15">
        <f t="shared" ref="N8:N13" si="5">M8/3</f>
        <v>65.666666666666671</v>
      </c>
      <c r="O8" s="10">
        <f t="shared" ref="O8:O13" si="6">RANK(M8,M$8:M$13,0)</f>
        <v>2</v>
      </c>
      <c r="P8" s="10">
        <f t="shared" ref="P8:P13" si="7">G8+J8+M8</f>
        <v>590</v>
      </c>
      <c r="Q8" s="15">
        <f t="shared" ref="Q8:Q13" si="8">P8/9</f>
        <v>65.555555555555557</v>
      </c>
    </row>
    <row r="9" spans="1:17" ht="25.5" customHeight="1">
      <c r="A9" s="2">
        <f t="shared" si="0"/>
        <v>2</v>
      </c>
      <c r="B9" s="11" t="s">
        <v>173</v>
      </c>
      <c r="C9" s="8"/>
      <c r="D9" s="37" t="s">
        <v>174</v>
      </c>
      <c r="E9" s="13" t="s">
        <v>26</v>
      </c>
      <c r="F9" s="8" t="s">
        <v>9</v>
      </c>
      <c r="G9" s="10">
        <v>194</v>
      </c>
      <c r="H9" s="15">
        <f t="shared" si="1"/>
        <v>64.666666666666671</v>
      </c>
      <c r="I9" s="10">
        <f t="shared" si="2"/>
        <v>2</v>
      </c>
      <c r="J9" s="10">
        <v>193</v>
      </c>
      <c r="K9" s="15">
        <f t="shared" si="3"/>
        <v>64.333333333333329</v>
      </c>
      <c r="L9" s="10">
        <f t="shared" si="4"/>
        <v>2</v>
      </c>
      <c r="M9" s="10">
        <v>198.5</v>
      </c>
      <c r="N9" s="15">
        <f t="shared" si="5"/>
        <v>66.166666666666671</v>
      </c>
      <c r="O9" s="10">
        <f t="shared" si="6"/>
        <v>1</v>
      </c>
      <c r="P9" s="10">
        <f t="shared" si="7"/>
        <v>585.5</v>
      </c>
      <c r="Q9" s="15">
        <f t="shared" si="8"/>
        <v>65.055555555555557</v>
      </c>
    </row>
    <row r="10" spans="1:17" ht="25.5" customHeight="1">
      <c r="A10" s="2">
        <f t="shared" si="0"/>
        <v>3</v>
      </c>
      <c r="B10" s="37" t="s">
        <v>182</v>
      </c>
      <c r="C10" s="12"/>
      <c r="D10" s="37" t="s">
        <v>181</v>
      </c>
      <c r="E10" s="13" t="s">
        <v>26</v>
      </c>
      <c r="F10" s="8" t="s">
        <v>9</v>
      </c>
      <c r="G10" s="10">
        <v>190</v>
      </c>
      <c r="H10" s="15">
        <f t="shared" si="1"/>
        <v>63.333333333333336</v>
      </c>
      <c r="I10" s="10">
        <f t="shared" si="2"/>
        <v>3</v>
      </c>
      <c r="J10" s="10">
        <v>186</v>
      </c>
      <c r="K10" s="15">
        <f t="shared" si="3"/>
        <v>62</v>
      </c>
      <c r="L10" s="10">
        <f t="shared" si="4"/>
        <v>3</v>
      </c>
      <c r="M10" s="10">
        <v>191</v>
      </c>
      <c r="N10" s="15">
        <f t="shared" si="5"/>
        <v>63.666666666666664</v>
      </c>
      <c r="O10" s="10">
        <f t="shared" si="6"/>
        <v>3</v>
      </c>
      <c r="P10" s="10">
        <f t="shared" si="7"/>
        <v>567</v>
      </c>
      <c r="Q10" s="15">
        <f t="shared" si="8"/>
        <v>63</v>
      </c>
    </row>
    <row r="11" spans="1:17" ht="25.5" customHeight="1">
      <c r="A11" s="2">
        <f t="shared" si="0"/>
        <v>4</v>
      </c>
      <c r="B11" s="11" t="s">
        <v>242</v>
      </c>
      <c r="C11" s="8" t="s">
        <v>7</v>
      </c>
      <c r="D11" s="37" t="s">
        <v>175</v>
      </c>
      <c r="E11" s="13" t="s">
        <v>26</v>
      </c>
      <c r="F11" s="8" t="s">
        <v>9</v>
      </c>
      <c r="G11" s="10">
        <v>182.5</v>
      </c>
      <c r="H11" s="15">
        <f t="shared" si="1"/>
        <v>60.833333333333336</v>
      </c>
      <c r="I11" s="10">
        <f t="shared" si="2"/>
        <v>4</v>
      </c>
      <c r="J11" s="10">
        <v>182.5</v>
      </c>
      <c r="K11" s="15">
        <f t="shared" si="3"/>
        <v>60.833333333333336</v>
      </c>
      <c r="L11" s="10">
        <f t="shared" si="4"/>
        <v>4</v>
      </c>
      <c r="M11" s="10">
        <v>184.5</v>
      </c>
      <c r="N11" s="15">
        <f t="shared" si="5"/>
        <v>61.5</v>
      </c>
      <c r="O11" s="10">
        <f t="shared" si="6"/>
        <v>4</v>
      </c>
      <c r="P11" s="10">
        <f t="shared" si="7"/>
        <v>549.5</v>
      </c>
      <c r="Q11" s="15">
        <f t="shared" si="8"/>
        <v>61.055555555555557</v>
      </c>
    </row>
    <row r="12" spans="1:17" ht="25.5" customHeight="1">
      <c r="A12" s="2">
        <f t="shared" si="0"/>
        <v>5</v>
      </c>
      <c r="B12" s="37" t="s">
        <v>188</v>
      </c>
      <c r="C12" s="12"/>
      <c r="D12" s="37" t="s">
        <v>186</v>
      </c>
      <c r="E12" s="13" t="s">
        <v>187</v>
      </c>
      <c r="F12" s="8" t="s">
        <v>9</v>
      </c>
      <c r="G12" s="10">
        <v>177</v>
      </c>
      <c r="H12" s="15">
        <f t="shared" si="1"/>
        <v>59</v>
      </c>
      <c r="I12" s="10">
        <f t="shared" si="2"/>
        <v>5</v>
      </c>
      <c r="J12" s="10">
        <v>179</v>
      </c>
      <c r="K12" s="15">
        <f t="shared" si="3"/>
        <v>59.666666666666664</v>
      </c>
      <c r="L12" s="10">
        <f t="shared" si="4"/>
        <v>6</v>
      </c>
      <c r="M12" s="10">
        <v>179</v>
      </c>
      <c r="N12" s="15">
        <f t="shared" si="5"/>
        <v>59.666666666666664</v>
      </c>
      <c r="O12" s="10">
        <f t="shared" si="6"/>
        <v>6</v>
      </c>
      <c r="P12" s="10">
        <f t="shared" si="7"/>
        <v>535</v>
      </c>
      <c r="Q12" s="15">
        <f t="shared" si="8"/>
        <v>59.444444444444443</v>
      </c>
    </row>
    <row r="13" spans="1:17" ht="25.5" customHeight="1">
      <c r="A13" s="2">
        <f t="shared" si="0"/>
        <v>6</v>
      </c>
      <c r="B13" s="11" t="s">
        <v>189</v>
      </c>
      <c r="C13" s="8"/>
      <c r="D13" s="37" t="s">
        <v>172</v>
      </c>
      <c r="E13" s="13" t="s">
        <v>26</v>
      </c>
      <c r="F13" s="8" t="s">
        <v>9</v>
      </c>
      <c r="G13" s="10">
        <v>171</v>
      </c>
      <c r="H13" s="15">
        <f t="shared" si="1"/>
        <v>57</v>
      </c>
      <c r="I13" s="10">
        <f t="shared" si="2"/>
        <v>6</v>
      </c>
      <c r="J13" s="10">
        <v>180.5</v>
      </c>
      <c r="K13" s="15">
        <f t="shared" si="3"/>
        <v>60.166666666666664</v>
      </c>
      <c r="L13" s="10">
        <f t="shared" si="4"/>
        <v>5</v>
      </c>
      <c r="M13" s="10">
        <v>179.5</v>
      </c>
      <c r="N13" s="15">
        <f t="shared" si="5"/>
        <v>59.833333333333336</v>
      </c>
      <c r="O13" s="10">
        <f t="shared" si="6"/>
        <v>5</v>
      </c>
      <c r="P13" s="10">
        <f t="shared" si="7"/>
        <v>531</v>
      </c>
      <c r="Q13" s="15">
        <f t="shared" si="8"/>
        <v>59</v>
      </c>
    </row>
    <row r="14" spans="1:17" ht="24.75" customHeight="1">
      <c r="A14" s="26"/>
      <c r="B14" s="34"/>
      <c r="C14" s="27"/>
      <c r="D14" s="28"/>
      <c r="E14" s="30"/>
      <c r="F14" s="27"/>
      <c r="G14" s="20"/>
      <c r="H14" s="22"/>
      <c r="I14" s="20"/>
      <c r="J14" s="20"/>
      <c r="K14" s="22"/>
      <c r="L14" s="20"/>
      <c r="M14" s="20"/>
      <c r="N14" s="22"/>
      <c r="O14" s="20"/>
      <c r="P14" s="20"/>
      <c r="Q14" s="22"/>
    </row>
    <row r="15" spans="1:17">
      <c r="B15" t="s">
        <v>20</v>
      </c>
      <c r="N15" t="s">
        <v>37</v>
      </c>
    </row>
    <row r="16" spans="1:17">
      <c r="B16" t="s">
        <v>24</v>
      </c>
      <c r="N16" t="s">
        <v>25</v>
      </c>
    </row>
  </sheetData>
  <sortState ref="A8:Q13">
    <sortCondition ref="A8:A13"/>
  </sortState>
  <mergeCells count="17">
    <mergeCell ref="A1:Q1"/>
    <mergeCell ref="A2:Q2"/>
    <mergeCell ref="A3:Q3"/>
    <mergeCell ref="A4:Q4"/>
    <mergeCell ref="A5:D5"/>
    <mergeCell ref="P5:Q5"/>
    <mergeCell ref="Q6:Q7"/>
    <mergeCell ref="A6:A7"/>
    <mergeCell ref="B6:B7"/>
    <mergeCell ref="C6:C7"/>
    <mergeCell ref="D6:D7"/>
    <mergeCell ref="E6:E7"/>
    <mergeCell ref="F6:F7"/>
    <mergeCell ref="G6:I6"/>
    <mergeCell ref="J6:L6"/>
    <mergeCell ref="M6:O6"/>
    <mergeCell ref="P6:P7"/>
  </mergeCells>
  <pageMargins left="0" right="0" top="0" bottom="0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Q13"/>
  <sheetViews>
    <sheetView workbookViewId="0">
      <selection activeCell="L30" sqref="L30"/>
    </sheetView>
  </sheetViews>
  <sheetFormatPr defaultRowHeight="15"/>
  <cols>
    <col min="1" max="1" width="4" customWidth="1"/>
    <col min="2" max="2" width="12.42578125" customWidth="1"/>
    <col min="3" max="3" width="3.85546875" customWidth="1"/>
    <col min="4" max="4" width="14.28515625" customWidth="1"/>
    <col min="5" max="5" width="6.28515625" customWidth="1"/>
    <col min="6" max="17" width="6.85546875" customWidth="1"/>
  </cols>
  <sheetData>
    <row r="1" spans="1:17" ht="18">
      <c r="A1" s="49" t="s">
        <v>44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</row>
    <row r="2" spans="1:17">
      <c r="A2" s="50" t="s">
        <v>23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</row>
    <row r="3" spans="1:17">
      <c r="A3" s="51" t="s">
        <v>243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</row>
    <row r="4" spans="1:17">
      <c r="A4" s="52" t="s">
        <v>230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</row>
    <row r="5" spans="1:17" ht="15.75">
      <c r="A5" s="53" t="s">
        <v>38</v>
      </c>
      <c r="B5" s="53"/>
      <c r="C5" s="53"/>
      <c r="D5" s="53"/>
      <c r="E5" s="19"/>
      <c r="F5" s="18"/>
      <c r="G5" s="18"/>
      <c r="H5" s="18"/>
      <c r="I5" s="18"/>
      <c r="J5" s="18"/>
      <c r="K5" s="18"/>
      <c r="L5" s="18"/>
      <c r="M5" s="18"/>
      <c r="N5" s="18"/>
      <c r="O5" s="18"/>
      <c r="P5" s="48" t="s">
        <v>240</v>
      </c>
      <c r="Q5" s="48"/>
    </row>
    <row r="6" spans="1:17" ht="15" customHeight="1">
      <c r="A6" s="46" t="s">
        <v>11</v>
      </c>
      <c r="B6" s="44" t="s">
        <v>2</v>
      </c>
      <c r="C6" s="46" t="s">
        <v>3</v>
      </c>
      <c r="D6" s="44" t="s">
        <v>4</v>
      </c>
      <c r="E6" s="44" t="s">
        <v>5</v>
      </c>
      <c r="F6" s="44" t="s">
        <v>6</v>
      </c>
      <c r="G6" s="61" t="s">
        <v>12</v>
      </c>
      <c r="H6" s="61"/>
      <c r="I6" s="61"/>
      <c r="J6" s="61" t="s">
        <v>13</v>
      </c>
      <c r="K6" s="61"/>
      <c r="L6" s="61"/>
      <c r="M6" s="61" t="s">
        <v>14</v>
      </c>
      <c r="N6" s="61"/>
      <c r="O6" s="61"/>
      <c r="P6" s="46" t="s">
        <v>16</v>
      </c>
      <c r="Q6" s="59" t="s">
        <v>17</v>
      </c>
    </row>
    <row r="7" spans="1:17" ht="15.75" customHeight="1">
      <c r="A7" s="47"/>
      <c r="B7" s="45"/>
      <c r="C7" s="47"/>
      <c r="D7" s="45"/>
      <c r="E7" s="45"/>
      <c r="F7" s="45"/>
      <c r="G7" s="4" t="s">
        <v>18</v>
      </c>
      <c r="H7" s="5" t="s">
        <v>19</v>
      </c>
      <c r="I7" s="6" t="s">
        <v>11</v>
      </c>
      <c r="J7" s="4" t="s">
        <v>18</v>
      </c>
      <c r="K7" s="5" t="s">
        <v>19</v>
      </c>
      <c r="L7" s="6" t="s">
        <v>11</v>
      </c>
      <c r="M7" s="4" t="s">
        <v>18</v>
      </c>
      <c r="N7" s="5" t="s">
        <v>19</v>
      </c>
      <c r="O7" s="6" t="s">
        <v>11</v>
      </c>
      <c r="P7" s="47"/>
      <c r="Q7" s="60"/>
    </row>
    <row r="8" spans="1:17" ht="32.25" customHeight="1">
      <c r="A8" s="2">
        <f>RANK(P8,P$8:P$24,0)</f>
        <v>1</v>
      </c>
      <c r="B8" s="11" t="s">
        <v>208</v>
      </c>
      <c r="C8" s="8" t="s">
        <v>7</v>
      </c>
      <c r="D8" s="7" t="s">
        <v>209</v>
      </c>
      <c r="E8" s="13" t="s">
        <v>26</v>
      </c>
      <c r="F8" s="8" t="s">
        <v>9</v>
      </c>
      <c r="G8" s="10">
        <v>205.5</v>
      </c>
      <c r="H8" s="15">
        <f>G8/3.1</f>
        <v>66.290322580645153</v>
      </c>
      <c r="I8" s="10">
        <f>RANK(G8,G$8:G$51,0)</f>
        <v>1</v>
      </c>
      <c r="J8" s="10">
        <v>197.5</v>
      </c>
      <c r="K8" s="15">
        <f>J8/3.1</f>
        <v>63.70967741935484</v>
      </c>
      <c r="L8" s="10">
        <f>RANK(J8,J$8:J$51,0)</f>
        <v>1</v>
      </c>
      <c r="M8" s="10">
        <v>204</v>
      </c>
      <c r="N8" s="15">
        <f>M8/3.1</f>
        <v>65.806451612903217</v>
      </c>
      <c r="O8" s="10">
        <f>RANK(M8,M$8:M$51,0)</f>
        <v>1</v>
      </c>
      <c r="P8" s="10">
        <f>G8+J8+M8</f>
        <v>607</v>
      </c>
      <c r="Q8" s="15">
        <f>P8/9.3</f>
        <v>65.268817204301072</v>
      </c>
    </row>
    <row r="9" spans="1:17" ht="32.25" customHeight="1">
      <c r="A9" s="2">
        <f>RANK(P9,P$8:P$24,0)</f>
        <v>2</v>
      </c>
      <c r="B9" s="11" t="s">
        <v>176</v>
      </c>
      <c r="C9" s="8" t="s">
        <v>7</v>
      </c>
      <c r="D9" s="7" t="s">
        <v>177</v>
      </c>
      <c r="E9" s="13" t="s">
        <v>26</v>
      </c>
      <c r="F9" s="8" t="s">
        <v>9</v>
      </c>
      <c r="G9" s="10">
        <v>192.5</v>
      </c>
      <c r="H9" s="15">
        <f>G9/3.1</f>
        <v>62.096774193548384</v>
      </c>
      <c r="I9" s="10">
        <f>RANK(G9,G$8:G$51,0)</f>
        <v>2</v>
      </c>
      <c r="J9" s="10">
        <v>191</v>
      </c>
      <c r="K9" s="15">
        <f>J9/3.1</f>
        <v>61.612903225806448</v>
      </c>
      <c r="L9" s="10">
        <f>RANK(J9,J$8:J$51,0)</f>
        <v>2</v>
      </c>
      <c r="M9" s="10">
        <v>200.5</v>
      </c>
      <c r="N9" s="15">
        <f>M9/3.1</f>
        <v>64.677419354838705</v>
      </c>
      <c r="O9" s="10">
        <f>RANK(M9,M$8:M$51,0)</f>
        <v>2</v>
      </c>
      <c r="P9" s="10">
        <f>G9+J9+M9</f>
        <v>584</v>
      </c>
      <c r="Q9" s="15">
        <f>P9/9.3</f>
        <v>62.795698924731177</v>
      </c>
    </row>
    <row r="12" spans="1:17">
      <c r="B12" t="s">
        <v>20</v>
      </c>
      <c r="N12" t="s">
        <v>37</v>
      </c>
    </row>
    <row r="13" spans="1:17">
      <c r="B13" t="s">
        <v>24</v>
      </c>
      <c r="N13" t="s">
        <v>25</v>
      </c>
    </row>
  </sheetData>
  <sortState ref="A8:Q9">
    <sortCondition ref="A8:A9"/>
  </sortState>
  <mergeCells count="17">
    <mergeCell ref="Q6:Q7"/>
    <mergeCell ref="F6:F7"/>
    <mergeCell ref="A1:Q1"/>
    <mergeCell ref="A2:Q2"/>
    <mergeCell ref="A3:Q3"/>
    <mergeCell ref="A4:Q4"/>
    <mergeCell ref="A5:D5"/>
    <mergeCell ref="P5:Q5"/>
    <mergeCell ref="A6:A7"/>
    <mergeCell ref="B6:B7"/>
    <mergeCell ref="C6:C7"/>
    <mergeCell ref="D6:D7"/>
    <mergeCell ref="E6:E7"/>
    <mergeCell ref="G6:I6"/>
    <mergeCell ref="J6:L6"/>
    <mergeCell ref="M6:O6"/>
    <mergeCell ref="P6:P7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M22"/>
  <sheetViews>
    <sheetView workbookViewId="0">
      <selection activeCell="N9" sqref="N9"/>
    </sheetView>
  </sheetViews>
  <sheetFormatPr defaultRowHeight="15"/>
  <cols>
    <col min="1" max="1" width="5.5703125" customWidth="1"/>
    <col min="2" max="2" width="14.85546875" customWidth="1"/>
    <col min="3" max="3" width="5.7109375" customWidth="1"/>
    <col min="4" max="4" width="21.5703125" customWidth="1"/>
    <col min="5" max="5" width="16" customWidth="1"/>
    <col min="6" max="6" width="10.7109375" customWidth="1"/>
    <col min="7" max="10" width="7" customWidth="1"/>
    <col min="11" max="11" width="13" customWidth="1"/>
    <col min="12" max="12" width="6.42578125" customWidth="1"/>
    <col min="13" max="13" width="10.42578125" customWidth="1"/>
  </cols>
  <sheetData>
    <row r="1" spans="1:13">
      <c r="A1" s="40" t="s">
        <v>44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</row>
    <row r="2" spans="1:13">
      <c r="A2" s="41" t="s">
        <v>0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</row>
    <row r="3" spans="1:13">
      <c r="A3" s="42" t="s">
        <v>10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</row>
    <row r="4" spans="1:13">
      <c r="A4" s="43" t="s">
        <v>47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</row>
    <row r="5" spans="1:13" ht="15.75">
      <c r="A5" s="77" t="s">
        <v>38</v>
      </c>
      <c r="B5" s="77"/>
      <c r="C5" s="77"/>
      <c r="D5" s="1"/>
      <c r="E5" s="48"/>
      <c r="F5" s="48"/>
      <c r="L5" s="48" t="s">
        <v>72</v>
      </c>
      <c r="M5" s="48"/>
    </row>
    <row r="6" spans="1:13" ht="15" customHeight="1">
      <c r="A6" s="46" t="s">
        <v>34</v>
      </c>
      <c r="B6" s="44" t="s">
        <v>2</v>
      </c>
      <c r="C6" s="46" t="s">
        <v>3</v>
      </c>
      <c r="D6" s="44" t="s">
        <v>4</v>
      </c>
      <c r="E6" s="44" t="s">
        <v>5</v>
      </c>
      <c r="F6" s="44" t="s">
        <v>6</v>
      </c>
      <c r="G6" s="71" t="s">
        <v>28</v>
      </c>
      <c r="H6" s="71" t="s">
        <v>29</v>
      </c>
      <c r="I6" s="71" t="s">
        <v>30</v>
      </c>
      <c r="J6" s="73" t="s">
        <v>31</v>
      </c>
      <c r="K6" s="73" t="s">
        <v>32</v>
      </c>
      <c r="L6" s="75" t="s">
        <v>16</v>
      </c>
      <c r="M6" s="75" t="s">
        <v>33</v>
      </c>
    </row>
    <row r="7" spans="1:13">
      <c r="A7" s="47"/>
      <c r="B7" s="45"/>
      <c r="C7" s="47"/>
      <c r="D7" s="45"/>
      <c r="E7" s="45"/>
      <c r="F7" s="45"/>
      <c r="G7" s="72"/>
      <c r="H7" s="72"/>
      <c r="I7" s="72"/>
      <c r="J7" s="74"/>
      <c r="K7" s="74"/>
      <c r="L7" s="76"/>
      <c r="M7" s="76"/>
    </row>
    <row r="8" spans="1:13" ht="25.5" customHeight="1">
      <c r="A8" s="2">
        <v>1</v>
      </c>
      <c r="B8" s="23" t="s">
        <v>63</v>
      </c>
      <c r="C8" s="2"/>
      <c r="D8" s="35" t="s">
        <v>66</v>
      </c>
      <c r="E8" s="2" t="s">
        <v>64</v>
      </c>
      <c r="F8" s="8" t="s">
        <v>9</v>
      </c>
      <c r="G8" s="25">
        <v>6.9</v>
      </c>
      <c r="H8" s="25">
        <v>7</v>
      </c>
      <c r="I8" s="25">
        <v>6.8</v>
      </c>
      <c r="J8" s="25">
        <v>7.3</v>
      </c>
      <c r="K8" s="25">
        <v>7</v>
      </c>
      <c r="L8" s="8">
        <f>SUM(G8,H8,I8,J8,K8)</f>
        <v>35</v>
      </c>
      <c r="M8" s="24">
        <f>L8*2</f>
        <v>70</v>
      </c>
    </row>
    <row r="9" spans="1:13" ht="25.5" customHeight="1">
      <c r="A9" s="2">
        <v>2</v>
      </c>
      <c r="B9" s="23" t="s">
        <v>67</v>
      </c>
      <c r="C9" s="2"/>
      <c r="D9" s="35" t="s">
        <v>65</v>
      </c>
      <c r="E9" s="2" t="s">
        <v>64</v>
      </c>
      <c r="F9" s="8" t="s">
        <v>9</v>
      </c>
      <c r="G9" s="25">
        <v>6.3</v>
      </c>
      <c r="H9" s="25">
        <v>6.5</v>
      </c>
      <c r="I9" s="25">
        <v>6.3</v>
      </c>
      <c r="J9" s="25">
        <v>6.5</v>
      </c>
      <c r="K9" s="25">
        <v>6.4</v>
      </c>
      <c r="L9" s="8">
        <f>SUM(G9,H9,I9,J9,K9)</f>
        <v>32</v>
      </c>
      <c r="M9" s="24">
        <f>L9*2</f>
        <v>64</v>
      </c>
    </row>
    <row r="10" spans="1:13" ht="25.5" customHeight="1">
      <c r="A10" s="2">
        <v>3</v>
      </c>
      <c r="B10" s="23" t="s">
        <v>57</v>
      </c>
      <c r="C10" s="2">
        <v>2</v>
      </c>
      <c r="D10" s="35" t="s">
        <v>58</v>
      </c>
      <c r="E10" s="2" t="s">
        <v>45</v>
      </c>
      <c r="F10" s="8" t="s">
        <v>9</v>
      </c>
      <c r="G10" s="25">
        <v>6.3</v>
      </c>
      <c r="H10" s="25">
        <v>6.7</v>
      </c>
      <c r="I10" s="25">
        <v>6.3</v>
      </c>
      <c r="J10" s="25">
        <v>5.9</v>
      </c>
      <c r="K10" s="25">
        <v>6.3</v>
      </c>
      <c r="L10" s="8">
        <f>SUM(G10,H10,I10,J10,K10)</f>
        <v>31.500000000000004</v>
      </c>
      <c r="M10" s="24">
        <f>L10*2</f>
        <v>63.000000000000007</v>
      </c>
    </row>
    <row r="11" spans="1:13" ht="25.5" customHeight="1">
      <c r="A11" s="2">
        <v>4</v>
      </c>
      <c r="B11" s="23" t="s">
        <v>69</v>
      </c>
      <c r="C11" s="2" t="s">
        <v>27</v>
      </c>
      <c r="D11" s="35" t="s">
        <v>68</v>
      </c>
      <c r="E11" s="2" t="s">
        <v>26</v>
      </c>
      <c r="F11" s="8" t="s">
        <v>9</v>
      </c>
      <c r="G11" s="25">
        <v>6</v>
      </c>
      <c r="H11" s="25">
        <v>5.8</v>
      </c>
      <c r="I11" s="25">
        <v>6</v>
      </c>
      <c r="J11" s="25">
        <v>7</v>
      </c>
      <c r="K11" s="25">
        <v>6</v>
      </c>
      <c r="L11" s="8">
        <v>30.3</v>
      </c>
      <c r="M11" s="24">
        <f>L11*2</f>
        <v>60.6</v>
      </c>
    </row>
    <row r="12" spans="1:13" ht="25.5" customHeight="1">
      <c r="A12" s="68" t="s">
        <v>42</v>
      </c>
      <c r="B12" s="69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70"/>
    </row>
    <row r="13" spans="1:13" ht="25.5" customHeight="1">
      <c r="A13" s="2" t="s">
        <v>183</v>
      </c>
      <c r="B13" s="23" t="s">
        <v>59</v>
      </c>
      <c r="C13" s="2" t="s">
        <v>27</v>
      </c>
      <c r="D13" s="9" t="s">
        <v>60</v>
      </c>
      <c r="E13" s="2" t="s">
        <v>40</v>
      </c>
      <c r="F13" s="8" t="s">
        <v>9</v>
      </c>
      <c r="G13" s="25">
        <v>7</v>
      </c>
      <c r="H13" s="25">
        <v>7.2</v>
      </c>
      <c r="I13" s="25">
        <v>7</v>
      </c>
      <c r="J13" s="25">
        <v>6.9</v>
      </c>
      <c r="K13" s="25">
        <v>7</v>
      </c>
      <c r="L13" s="8">
        <f>SUM(G13,H13,I13,J13,K13)</f>
        <v>35.1</v>
      </c>
      <c r="M13" s="24">
        <f>L13*2</f>
        <v>70.2</v>
      </c>
    </row>
    <row r="14" spans="1:13" ht="25.5" customHeight="1">
      <c r="A14" s="2">
        <v>1</v>
      </c>
      <c r="B14" s="23" t="s">
        <v>56</v>
      </c>
      <c r="C14" s="2" t="s">
        <v>27</v>
      </c>
      <c r="D14" s="9" t="s">
        <v>52</v>
      </c>
      <c r="E14" s="2" t="s">
        <v>8</v>
      </c>
      <c r="F14" s="8" t="s">
        <v>9</v>
      </c>
      <c r="G14" s="25">
        <v>6.5</v>
      </c>
      <c r="H14" s="25">
        <v>7.2</v>
      </c>
      <c r="I14" s="25">
        <v>6.5</v>
      </c>
      <c r="J14" s="25">
        <v>6.8</v>
      </c>
      <c r="K14" s="25">
        <v>6.7</v>
      </c>
      <c r="L14" s="8">
        <f>SUM(G14,H14,I14,J14,K14)</f>
        <v>33.700000000000003</v>
      </c>
      <c r="M14" s="24">
        <f>L14*2</f>
        <v>67.400000000000006</v>
      </c>
    </row>
    <row r="15" spans="1:13" ht="25.5" customHeight="1">
      <c r="A15" s="2" t="s">
        <v>39</v>
      </c>
      <c r="B15" s="23" t="s">
        <v>70</v>
      </c>
      <c r="C15" s="2"/>
      <c r="D15" s="9" t="s">
        <v>71</v>
      </c>
      <c r="E15" s="2" t="s">
        <v>26</v>
      </c>
      <c r="F15" s="8" t="s">
        <v>9</v>
      </c>
      <c r="G15" s="25">
        <v>6.2</v>
      </c>
      <c r="H15" s="25">
        <v>7.5</v>
      </c>
      <c r="I15" s="25">
        <v>6.5</v>
      </c>
      <c r="J15" s="25">
        <v>6.2</v>
      </c>
      <c r="K15" s="25">
        <v>6.5</v>
      </c>
      <c r="L15" s="8">
        <f>SUM(G15,H15,I15,J15,K15)</f>
        <v>32.9</v>
      </c>
      <c r="M15" s="24">
        <f>L15*2</f>
        <v>65.8</v>
      </c>
    </row>
    <row r="16" spans="1:13" ht="25.5" customHeight="1">
      <c r="A16" s="2">
        <v>2</v>
      </c>
      <c r="B16" s="23" t="s">
        <v>46</v>
      </c>
      <c r="C16" s="2">
        <v>1</v>
      </c>
      <c r="D16" s="9" t="s">
        <v>41</v>
      </c>
      <c r="E16" s="2" t="s">
        <v>8</v>
      </c>
      <c r="F16" s="8" t="s">
        <v>9</v>
      </c>
      <c r="G16" s="25">
        <v>6.5</v>
      </c>
      <c r="H16" s="25">
        <v>7</v>
      </c>
      <c r="I16" s="25">
        <v>6.3</v>
      </c>
      <c r="J16" s="25">
        <v>6</v>
      </c>
      <c r="K16" s="25">
        <v>6.4</v>
      </c>
      <c r="L16" s="8">
        <f>SUM(G16,H16,I16,J16,K16)</f>
        <v>32.200000000000003</v>
      </c>
      <c r="M16" s="24">
        <f>L16*2</f>
        <v>64.400000000000006</v>
      </c>
    </row>
    <row r="17" spans="1:13" ht="24.75">
      <c r="A17" s="2">
        <v>3</v>
      </c>
      <c r="B17" s="23" t="s">
        <v>61</v>
      </c>
      <c r="C17" s="2" t="s">
        <v>27</v>
      </c>
      <c r="D17" s="9" t="s">
        <v>62</v>
      </c>
      <c r="E17" s="2" t="s">
        <v>26</v>
      </c>
      <c r="F17" s="8" t="s">
        <v>9</v>
      </c>
      <c r="G17" s="25">
        <v>7</v>
      </c>
      <c r="H17" s="25">
        <v>6.8</v>
      </c>
      <c r="I17" s="25">
        <v>6</v>
      </c>
      <c r="J17" s="25">
        <v>5.8</v>
      </c>
      <c r="K17" s="25">
        <v>6.4</v>
      </c>
      <c r="L17" s="8">
        <f>SUM(G17,H17,I17,J17,K17)</f>
        <v>32</v>
      </c>
      <c r="M17" s="24">
        <f>L17*2</f>
        <v>64</v>
      </c>
    </row>
    <row r="19" spans="1:13">
      <c r="B19" t="s">
        <v>20</v>
      </c>
      <c r="M19" t="s">
        <v>37</v>
      </c>
    </row>
    <row r="20" spans="1:13">
      <c r="B20" t="s">
        <v>24</v>
      </c>
      <c r="M20" t="s">
        <v>25</v>
      </c>
    </row>
    <row r="21" spans="1:13">
      <c r="B21" t="s">
        <v>36</v>
      </c>
      <c r="M21" t="s">
        <v>35</v>
      </c>
    </row>
    <row r="22" spans="1:13">
      <c r="B22" t="s">
        <v>36</v>
      </c>
      <c r="M22" t="s">
        <v>43</v>
      </c>
    </row>
  </sheetData>
  <sortState ref="A13:M17">
    <sortCondition descending="1" ref="M13:M17"/>
  </sortState>
  <mergeCells count="21">
    <mergeCell ref="A1:M1"/>
    <mergeCell ref="A2:M2"/>
    <mergeCell ref="A3:M3"/>
    <mergeCell ref="A4:M4"/>
    <mergeCell ref="A5:C5"/>
    <mergeCell ref="E5:F5"/>
    <mergeCell ref="L5:M5"/>
    <mergeCell ref="A12:M12"/>
    <mergeCell ref="H6:H7"/>
    <mergeCell ref="I6:I7"/>
    <mergeCell ref="J6:J7"/>
    <mergeCell ref="K6:K7"/>
    <mergeCell ref="F6:F7"/>
    <mergeCell ref="A6:A7"/>
    <mergeCell ref="B6:B7"/>
    <mergeCell ref="C6:C7"/>
    <mergeCell ref="D6:D7"/>
    <mergeCell ref="E6:E7"/>
    <mergeCell ref="L6:L7"/>
    <mergeCell ref="M6:M7"/>
    <mergeCell ref="G6:G7"/>
  </mergeCells>
  <pageMargins left="0" right="0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Дети ППА</vt:lpstr>
      <vt:lpstr>Дети ППВ</vt:lpstr>
      <vt:lpstr>Дети КП</vt:lpstr>
      <vt:lpstr>Любители ПП</vt:lpstr>
      <vt:lpstr>Любители ЭКВИ1</vt:lpstr>
      <vt:lpstr>МЛ 4_5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липатова</cp:lastModifiedBy>
  <cp:lastPrinted>2015-04-17T16:17:57Z</cp:lastPrinted>
  <dcterms:created xsi:type="dcterms:W3CDTF">2011-01-22T22:10:05Z</dcterms:created>
  <dcterms:modified xsi:type="dcterms:W3CDTF">2015-04-20T14:27:08Z</dcterms:modified>
</cp:coreProperties>
</file>