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4805" windowHeight="7875" activeTab="2"/>
  </bookViews>
  <sheets>
    <sheet name="ПП" sheetId="8" r:id="rId1"/>
    <sheet name="КП" sheetId="2" r:id="rId2"/>
    <sheet name="ЛП" sheetId="4" r:id="rId3"/>
  </sheets>
  <calcPr calcId="125725"/>
</workbook>
</file>

<file path=xl/calcChain.xml><?xml version="1.0" encoding="utf-8"?>
<calcChain xmlns="http://schemas.openxmlformats.org/spreadsheetml/2006/main">
  <c r="H16" i="4"/>
  <c r="I16"/>
  <c r="K16"/>
  <c r="L16"/>
  <c r="N16"/>
  <c r="O16"/>
  <c r="P16"/>
  <c r="Q16"/>
  <c r="H11"/>
  <c r="I11"/>
  <c r="K11"/>
  <c r="L11"/>
  <c r="N11"/>
  <c r="O11"/>
  <c r="P11"/>
  <c r="Q11"/>
  <c r="H13"/>
  <c r="I13"/>
  <c r="K13"/>
  <c r="L13"/>
  <c r="N13"/>
  <c r="O13"/>
  <c r="P13"/>
  <c r="Q13"/>
  <c r="H9"/>
  <c r="I9"/>
  <c r="K9"/>
  <c r="L9"/>
  <c r="N9"/>
  <c r="O9"/>
  <c r="P9"/>
  <c r="Q9" s="1"/>
  <c r="O9" i="8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8"/>
  <c r="H19"/>
  <c r="K19"/>
  <c r="N19"/>
  <c r="P19"/>
  <c r="Q19" s="1"/>
  <c r="H31" l="1"/>
  <c r="K31"/>
  <c r="N31"/>
  <c r="P31"/>
  <c r="Q31" s="1"/>
  <c r="H14"/>
  <c r="K14"/>
  <c r="N14"/>
  <c r="P14"/>
  <c r="Q14" s="1"/>
  <c r="H33"/>
  <c r="K33"/>
  <c r="N33"/>
  <c r="P33"/>
  <c r="Q33" s="1"/>
  <c r="H39"/>
  <c r="K39"/>
  <c r="N39"/>
  <c r="P39"/>
  <c r="Q39" s="1"/>
  <c r="H30"/>
  <c r="K30"/>
  <c r="N30"/>
  <c r="P30"/>
  <c r="Q30" s="1"/>
  <c r="H12"/>
  <c r="K12"/>
  <c r="N12"/>
  <c r="P12"/>
  <c r="Q12" s="1"/>
  <c r="H25"/>
  <c r="K25"/>
  <c r="N25"/>
  <c r="P25"/>
  <c r="Q25" s="1"/>
  <c r="H29"/>
  <c r="K29"/>
  <c r="N29"/>
  <c r="P29"/>
  <c r="Q29" s="1"/>
  <c r="H18"/>
  <c r="K18"/>
  <c r="N18"/>
  <c r="P18"/>
  <c r="Q18" s="1"/>
  <c r="H10"/>
  <c r="K10"/>
  <c r="N10"/>
  <c r="P10"/>
  <c r="Q10" s="1"/>
  <c r="H13"/>
  <c r="K13"/>
  <c r="N13"/>
  <c r="P13"/>
  <c r="Q13" s="1"/>
  <c r="H32"/>
  <c r="K32"/>
  <c r="N32"/>
  <c r="P32"/>
  <c r="Q32" s="1"/>
  <c r="H15"/>
  <c r="K15"/>
  <c r="N15"/>
  <c r="P15"/>
  <c r="Q15" s="1"/>
  <c r="H11"/>
  <c r="K11"/>
  <c r="N11"/>
  <c r="P11"/>
  <c r="Q11" s="1"/>
  <c r="H21"/>
  <c r="K21"/>
  <c r="N21"/>
  <c r="P21"/>
  <c r="Q21" s="1"/>
  <c r="H37"/>
  <c r="K37"/>
  <c r="N37"/>
  <c r="P37"/>
  <c r="Q37" s="1"/>
  <c r="H36"/>
  <c r="K36"/>
  <c r="N36"/>
  <c r="P36"/>
  <c r="Q36" s="1"/>
  <c r="H35"/>
  <c r="K35"/>
  <c r="N35"/>
  <c r="P35"/>
  <c r="Q35" s="1"/>
  <c r="H22"/>
  <c r="K22"/>
  <c r="N22"/>
  <c r="P22"/>
  <c r="Q22" s="1"/>
  <c r="H16"/>
  <c r="K16"/>
  <c r="N16"/>
  <c r="P16"/>
  <c r="Q16" s="1"/>
  <c r="H8"/>
  <c r="K8"/>
  <c r="N8"/>
  <c r="P8"/>
  <c r="Q8" s="1"/>
  <c r="H26"/>
  <c r="K26"/>
  <c r="N26"/>
  <c r="P26"/>
  <c r="Q26" s="1"/>
  <c r="H9"/>
  <c r="K9"/>
  <c r="N9"/>
  <c r="P9"/>
  <c r="Q9" s="1"/>
  <c r="H27"/>
  <c r="K27"/>
  <c r="N27"/>
  <c r="P27"/>
  <c r="Q27"/>
  <c r="H20"/>
  <c r="K20"/>
  <c r="N20"/>
  <c r="P20"/>
  <c r="Q20" s="1"/>
  <c r="H24"/>
  <c r="K24"/>
  <c r="N24"/>
  <c r="P24"/>
  <c r="Q24" s="1"/>
  <c r="H23"/>
  <c r="K23"/>
  <c r="N23"/>
  <c r="P23"/>
  <c r="Q23"/>
  <c r="H38"/>
  <c r="K38"/>
  <c r="N38"/>
  <c r="P38"/>
  <c r="Q38"/>
  <c r="H28"/>
  <c r="K28"/>
  <c r="N28"/>
  <c r="P28"/>
  <c r="Q28"/>
  <c r="H34"/>
  <c r="K34"/>
  <c r="N34"/>
  <c r="P34"/>
  <c r="Q34" s="1"/>
  <c r="N17"/>
  <c r="K17"/>
  <c r="H17"/>
  <c r="P17"/>
  <c r="H21" i="2"/>
  <c r="I21"/>
  <c r="K21"/>
  <c r="L21"/>
  <c r="N21"/>
  <c r="O21"/>
  <c r="P21"/>
  <c r="Q21" s="1"/>
  <c r="A16" i="8" l="1"/>
  <c r="A11"/>
  <c r="A13"/>
  <c r="A10"/>
  <c r="A12"/>
  <c r="Q17"/>
  <c r="A9"/>
  <c r="A8"/>
  <c r="A15"/>
  <c r="A14"/>
  <c r="P23" i="2"/>
  <c r="Q23" s="1"/>
  <c r="O23"/>
  <c r="N23"/>
  <c r="L23"/>
  <c r="K23"/>
  <c r="I23"/>
  <c r="H23"/>
  <c r="H24" l="1"/>
  <c r="I24"/>
  <c r="K24"/>
  <c r="L24"/>
  <c r="N24"/>
  <c r="O24"/>
  <c r="P24"/>
  <c r="Q24" s="1"/>
  <c r="H12"/>
  <c r="I12"/>
  <c r="K12"/>
  <c r="L12"/>
  <c r="N12"/>
  <c r="O12"/>
  <c r="P12"/>
  <c r="Q12" s="1"/>
  <c r="H9"/>
  <c r="I9"/>
  <c r="K9"/>
  <c r="L9"/>
  <c r="N9"/>
  <c r="O9"/>
  <c r="P9"/>
  <c r="Q9" s="1"/>
  <c r="H18"/>
  <c r="I18"/>
  <c r="K18"/>
  <c r="L18"/>
  <c r="N18"/>
  <c r="O18"/>
  <c r="P18"/>
  <c r="Q18" s="1"/>
  <c r="H13"/>
  <c r="I13"/>
  <c r="K13"/>
  <c r="L13"/>
  <c r="N13"/>
  <c r="O13"/>
  <c r="P13"/>
  <c r="Q13" s="1"/>
  <c r="H11"/>
  <c r="I11"/>
  <c r="K11"/>
  <c r="L11"/>
  <c r="N11"/>
  <c r="O11"/>
  <c r="P11"/>
  <c r="Q11" s="1"/>
  <c r="H8"/>
  <c r="I8"/>
  <c r="K8"/>
  <c r="L8"/>
  <c r="N8"/>
  <c r="O8"/>
  <c r="P8"/>
  <c r="Q8" s="1"/>
  <c r="H22"/>
  <c r="I22"/>
  <c r="K22"/>
  <c r="L22"/>
  <c r="N22"/>
  <c r="O22"/>
  <c r="P22"/>
  <c r="Q22" s="1"/>
  <c r="H28"/>
  <c r="I28"/>
  <c r="K28"/>
  <c r="L28"/>
  <c r="N28"/>
  <c r="O28"/>
  <c r="P28"/>
  <c r="Q28" s="1"/>
  <c r="H17"/>
  <c r="I17"/>
  <c r="K17"/>
  <c r="L17"/>
  <c r="N17"/>
  <c r="O17"/>
  <c r="P17"/>
  <c r="Q17" s="1"/>
  <c r="H30"/>
  <c r="I30"/>
  <c r="K30"/>
  <c r="L30"/>
  <c r="N30"/>
  <c r="O30"/>
  <c r="P30"/>
  <c r="Q30" s="1"/>
  <c r="H10"/>
  <c r="I10"/>
  <c r="K10"/>
  <c r="L10"/>
  <c r="N10"/>
  <c r="O10"/>
  <c r="P10"/>
  <c r="Q10" s="1"/>
  <c r="H15" i="4" l="1"/>
  <c r="I15"/>
  <c r="K15"/>
  <c r="L15"/>
  <c r="N15"/>
  <c r="O15"/>
  <c r="P15"/>
  <c r="Q15" s="1"/>
  <c r="H10"/>
  <c r="I10"/>
  <c r="K10"/>
  <c r="L10"/>
  <c r="N10"/>
  <c r="O10"/>
  <c r="P10"/>
  <c r="Q10" s="1"/>
  <c r="H12"/>
  <c r="I12"/>
  <c r="K12"/>
  <c r="L12"/>
  <c r="N12"/>
  <c r="O12"/>
  <c r="P12"/>
  <c r="Q12" s="1"/>
  <c r="O14" i="2"/>
  <c r="O19"/>
  <c r="O31"/>
  <c r="O15"/>
  <c r="O16"/>
  <c r="O20"/>
  <c r="O29"/>
  <c r="O25"/>
  <c r="O27"/>
  <c r="O26"/>
  <c r="L14"/>
  <c r="L19"/>
  <c r="L31"/>
  <c r="L15"/>
  <c r="L16"/>
  <c r="L20"/>
  <c r="L29"/>
  <c r="L25"/>
  <c r="L27"/>
  <c r="L26"/>
  <c r="I14"/>
  <c r="I19"/>
  <c r="I31"/>
  <c r="I15"/>
  <c r="I16"/>
  <c r="I20"/>
  <c r="I29"/>
  <c r="I25"/>
  <c r="I27"/>
  <c r="I26"/>
  <c r="H29"/>
  <c r="K29"/>
  <c r="N29"/>
  <c r="P29"/>
  <c r="Q29" s="1"/>
  <c r="H25"/>
  <c r="K25"/>
  <c r="N25"/>
  <c r="P25"/>
  <c r="Q25" s="1"/>
  <c r="H27"/>
  <c r="K27"/>
  <c r="N27"/>
  <c r="P27"/>
  <c r="Q27" s="1"/>
  <c r="H26"/>
  <c r="K26"/>
  <c r="N26"/>
  <c r="P26"/>
  <c r="Q26" s="1"/>
  <c r="H14" i="4"/>
  <c r="I14"/>
  <c r="K14"/>
  <c r="L14"/>
  <c r="N14"/>
  <c r="O14"/>
  <c r="P14"/>
  <c r="Q14" s="1"/>
  <c r="H19" i="2"/>
  <c r="K19"/>
  <c r="N19"/>
  <c r="P19"/>
  <c r="Q19" s="1"/>
  <c r="N17" i="4"/>
  <c r="K17"/>
  <c r="H17"/>
  <c r="N15" i="2"/>
  <c r="N14"/>
  <c r="N16"/>
  <c r="N20"/>
  <c r="K15"/>
  <c r="K14"/>
  <c r="K16"/>
  <c r="K20"/>
  <c r="H15"/>
  <c r="H14"/>
  <c r="H16"/>
  <c r="H20"/>
  <c r="K31"/>
  <c r="H31"/>
  <c r="N31"/>
  <c r="P31"/>
  <c r="P20"/>
  <c r="P16"/>
  <c r="Q16" s="1"/>
  <c r="P15"/>
  <c r="Q15" s="1"/>
  <c r="P14"/>
  <c r="Q14" s="1"/>
  <c r="P17" i="4"/>
  <c r="Q17" s="1"/>
  <c r="O17"/>
  <c r="L17"/>
  <c r="I17"/>
  <c r="Q31" i="2" l="1"/>
  <c r="A21"/>
  <c r="A23"/>
  <c r="A12"/>
  <c r="A18"/>
  <c r="A11"/>
  <c r="A22"/>
  <c r="A17"/>
  <c r="A10"/>
  <c r="A29"/>
  <c r="A15"/>
  <c r="A24"/>
  <c r="A9"/>
  <c r="A13"/>
  <c r="A8"/>
  <c r="A28"/>
  <c r="A30"/>
  <c r="A19"/>
  <c r="A25"/>
  <c r="A14"/>
  <c r="Q20"/>
  <c r="A20"/>
  <c r="A16"/>
  <c r="A26"/>
  <c r="A27"/>
  <c r="A31"/>
</calcChain>
</file>

<file path=xl/sharedStrings.xml><?xml version="1.0" encoding="utf-8"?>
<sst xmlns="http://schemas.openxmlformats.org/spreadsheetml/2006/main" count="405" uniqueCount="132">
  <si>
    <t>Выездка</t>
  </si>
  <si>
    <t>г.Н.Новгород кск "Пассаж"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</si>
  <si>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</si>
  <si>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</si>
  <si>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</si>
  <si>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</si>
  <si>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Команда, регион</t>
  </si>
  <si>
    <t>Ниж.обл.</t>
  </si>
  <si>
    <t>Технические результаты</t>
  </si>
  <si>
    <t>Место</t>
  </si>
  <si>
    <t>Н</t>
  </si>
  <si>
    <t>С</t>
  </si>
  <si>
    <t>М</t>
  </si>
  <si>
    <t>Всего баллов</t>
  </si>
  <si>
    <t>Всего %</t>
  </si>
  <si>
    <t>Вып.норм.</t>
  </si>
  <si>
    <t>Баллы</t>
  </si>
  <si>
    <t>%</t>
  </si>
  <si>
    <t>Главный судья</t>
  </si>
  <si>
    <t>Главный секретарь</t>
  </si>
  <si>
    <t>Командный приз. Юноши</t>
  </si>
  <si>
    <t>Соколова Е.</t>
  </si>
  <si>
    <t>Личный приз. Юноши</t>
  </si>
  <si>
    <t>СДЮСШОР</t>
  </si>
  <si>
    <r>
      <t xml:space="preserve">КОКИНА  </t>
    </r>
    <r>
      <rPr>
        <sz val="8"/>
        <color indexed="8"/>
        <rFont val="Calibri"/>
        <family val="2"/>
        <charset val="204"/>
      </rPr>
      <t>Варвара,1997</t>
    </r>
  </si>
  <si>
    <r>
      <t>СОФИСТ-</t>
    </r>
    <r>
      <rPr>
        <sz val="8"/>
        <color indexed="8"/>
        <rFont val="Calibri"/>
        <family val="2"/>
        <charset val="204"/>
      </rPr>
      <t>06, гнед., мер., Ниж. Обл.</t>
    </r>
  </si>
  <si>
    <t>кмс</t>
  </si>
  <si>
    <t>б/р</t>
  </si>
  <si>
    <r>
      <t xml:space="preserve">ШЕРОНОВА      </t>
    </r>
    <r>
      <rPr>
        <sz val="8"/>
        <color indexed="8"/>
        <rFont val="Calibri"/>
        <family val="2"/>
        <charset val="204"/>
      </rPr>
      <t>Дарья,1999</t>
    </r>
  </si>
  <si>
    <t>ч/в СДЮСШОР</t>
  </si>
  <si>
    <r>
      <t xml:space="preserve">СТАРЧЕНКО  </t>
    </r>
    <r>
      <rPr>
        <sz val="8"/>
        <color indexed="8"/>
        <rFont val="Calibri"/>
        <family val="2"/>
        <charset val="204"/>
      </rPr>
      <t>Валерия,1998</t>
    </r>
    <r>
      <rPr>
        <b/>
        <sz val="8"/>
        <color indexed="8"/>
        <rFont val="Calibri"/>
        <family val="2"/>
        <charset val="204"/>
      </rPr>
      <t xml:space="preserve">    </t>
    </r>
  </si>
  <si>
    <r>
      <t xml:space="preserve">ФЕТИСОВА      </t>
    </r>
    <r>
      <rPr>
        <sz val="8"/>
        <color indexed="8"/>
        <rFont val="Calibri"/>
        <family val="2"/>
        <charset val="204"/>
      </rPr>
      <t>Диана,1998</t>
    </r>
  </si>
  <si>
    <r>
      <t xml:space="preserve">ШЕЛКОВА   </t>
    </r>
    <r>
      <rPr>
        <sz val="8"/>
        <color indexed="8"/>
        <rFont val="Calibri"/>
        <family val="2"/>
        <charset val="204"/>
      </rPr>
      <t>Анна,1998</t>
    </r>
  </si>
  <si>
    <r>
      <t>БУРБОН-</t>
    </r>
    <r>
      <rPr>
        <sz val="8"/>
        <color indexed="8"/>
        <rFont val="Calibri"/>
        <family val="2"/>
        <charset val="204"/>
      </rPr>
      <t>06,рыж.,мер.</t>
    </r>
  </si>
  <si>
    <t>ДЮСШ "Олимп"</t>
  </si>
  <si>
    <t>Ниж. обл.</t>
  </si>
  <si>
    <r>
      <t xml:space="preserve">КРАСИЛЬНИКОВА </t>
    </r>
    <r>
      <rPr>
        <sz val="8"/>
        <color indexed="8"/>
        <rFont val="Calibri"/>
        <family val="2"/>
        <charset val="204"/>
      </rPr>
      <t>Наталья,1999</t>
    </r>
  </si>
  <si>
    <t>СДЮСШОР ч/в</t>
  </si>
  <si>
    <t>Кубок Нижегородской области</t>
  </si>
  <si>
    <r>
      <t xml:space="preserve">КОСЯКИНА </t>
    </r>
    <r>
      <rPr>
        <sz val="8"/>
        <color indexed="8"/>
        <rFont val="Calibri"/>
        <family val="2"/>
        <charset val="204"/>
      </rPr>
      <t>Светлана,1997</t>
    </r>
  </si>
  <si>
    <r>
      <t>ЭРМИТАЖ-</t>
    </r>
    <r>
      <rPr>
        <sz val="8"/>
        <color indexed="8"/>
        <rFont val="Calibri"/>
        <family val="2"/>
        <charset val="204"/>
      </rPr>
      <t>04,гнед., мер., Ниж.обл.</t>
    </r>
  </si>
  <si>
    <r>
      <t>ЭКСПЕРТ-</t>
    </r>
    <r>
      <rPr>
        <sz val="8"/>
        <color indexed="8"/>
        <rFont val="Calibri"/>
        <family val="2"/>
        <charset val="204"/>
      </rPr>
      <t>95,гнед.,мер., Телец, к/з им Кирова</t>
    </r>
  </si>
  <si>
    <r>
      <t xml:space="preserve">БАКУЛИНА </t>
    </r>
    <r>
      <rPr>
        <sz val="8"/>
        <color indexed="8"/>
        <rFont val="Calibri"/>
        <family val="2"/>
        <charset val="204"/>
      </rPr>
      <t>Милена,2000</t>
    </r>
  </si>
  <si>
    <t>1юн</t>
  </si>
  <si>
    <r>
      <t>ГЛОРИЯ-</t>
    </r>
    <r>
      <rPr>
        <sz val="8"/>
        <color indexed="8"/>
        <rFont val="Calibri"/>
        <family val="2"/>
        <charset val="204"/>
      </rPr>
      <t>04,гнед., коб.</t>
    </r>
  </si>
  <si>
    <r>
      <t>ФАРВАТЕР</t>
    </r>
    <r>
      <rPr>
        <sz val="8"/>
        <color indexed="8"/>
        <rFont val="Calibri"/>
        <family val="2"/>
        <charset val="204"/>
      </rPr>
      <t>-04,гнед.,жер., ниж. Обл.</t>
    </r>
  </si>
  <si>
    <r>
      <t xml:space="preserve">АКАТОВА </t>
    </r>
    <r>
      <rPr>
        <sz val="8"/>
        <color indexed="8"/>
        <rFont val="Calibri"/>
        <family val="2"/>
        <charset val="204"/>
      </rPr>
      <t>Анастасия,2000</t>
    </r>
  </si>
  <si>
    <r>
      <t>ПАРАДОКС-</t>
    </r>
    <r>
      <rPr>
        <sz val="8"/>
        <color indexed="8"/>
        <rFont val="Calibri"/>
        <family val="2"/>
        <charset val="204"/>
      </rPr>
      <t>01,рыж.,мер., к/з 1кон армии</t>
    </r>
  </si>
  <si>
    <r>
      <t xml:space="preserve">БОР   </t>
    </r>
    <r>
      <rPr>
        <sz val="8"/>
        <color indexed="8"/>
        <rFont val="Calibri"/>
        <family val="2"/>
        <charset val="204"/>
      </rPr>
      <t xml:space="preserve">    Арина,1998</t>
    </r>
  </si>
  <si>
    <t>РОМ БОЙ</t>
  </si>
  <si>
    <r>
      <t xml:space="preserve">ТАРАСОВА </t>
    </r>
    <r>
      <rPr>
        <sz val="8"/>
        <color indexed="8"/>
        <rFont val="Calibri"/>
        <family val="2"/>
        <charset val="204"/>
      </rPr>
      <t>Дарья,1998</t>
    </r>
  </si>
  <si>
    <r>
      <t xml:space="preserve">МОИСЕЕВА </t>
    </r>
    <r>
      <rPr>
        <sz val="8"/>
        <color indexed="8"/>
        <rFont val="Calibri"/>
        <family val="2"/>
        <charset val="204"/>
      </rPr>
      <t>Ксения,1997</t>
    </r>
  </si>
  <si>
    <r>
      <t>ДОДОНОВА</t>
    </r>
    <r>
      <rPr>
        <sz val="8"/>
        <color indexed="8"/>
        <rFont val="Calibri"/>
        <family val="2"/>
        <charset val="204"/>
      </rPr>
      <t xml:space="preserve"> Мария,1997</t>
    </r>
  </si>
  <si>
    <t>Коган И.</t>
  </si>
  <si>
    <t>ч/в</t>
  </si>
  <si>
    <r>
      <t>Судьи:Н</t>
    </r>
    <r>
      <rPr>
        <sz val="11"/>
        <color indexed="8"/>
        <rFont val="Verdana"/>
        <family val="2"/>
        <charset val="204"/>
      </rPr>
      <t>-Коган И.,</t>
    </r>
    <r>
      <rPr>
        <b/>
        <sz val="11"/>
        <color indexed="8"/>
        <rFont val="Verdana"/>
        <family val="2"/>
        <charset val="204"/>
      </rPr>
      <t>С</t>
    </r>
    <r>
      <rPr>
        <sz val="11"/>
        <color indexed="8"/>
        <rFont val="Verdana"/>
        <family val="2"/>
        <charset val="204"/>
      </rPr>
      <t>-Соколова О.,</t>
    </r>
    <r>
      <rPr>
        <b/>
        <sz val="11"/>
        <color indexed="8"/>
        <rFont val="Verdana"/>
        <family val="2"/>
        <charset val="204"/>
      </rPr>
      <t>М</t>
    </r>
    <r>
      <rPr>
        <sz val="11"/>
        <color indexed="8"/>
        <rFont val="Verdana"/>
        <family val="2"/>
        <charset val="204"/>
      </rPr>
      <t>-Ирсецкая Е.</t>
    </r>
  </si>
  <si>
    <t>13.04.15г.</t>
  </si>
  <si>
    <r>
      <t>ЗНАХАРЬ-</t>
    </r>
    <r>
      <rPr>
        <sz val="8"/>
        <color indexed="8"/>
        <rFont val="Calibri"/>
        <family val="2"/>
        <charset val="204"/>
      </rPr>
      <t>06,</t>
    </r>
  </si>
  <si>
    <r>
      <t>ДЕТРОЙТ-</t>
    </r>
    <r>
      <rPr>
        <sz val="8"/>
        <color indexed="8"/>
        <rFont val="Calibri"/>
        <family val="2"/>
        <charset val="204"/>
      </rPr>
      <t>06,</t>
    </r>
  </si>
  <si>
    <r>
      <t xml:space="preserve">СКВОРЦОВА </t>
    </r>
    <r>
      <rPr>
        <sz val="8"/>
        <color indexed="8"/>
        <rFont val="Calibri"/>
        <family val="2"/>
        <charset val="204"/>
      </rPr>
      <t>Анастасия,1998</t>
    </r>
  </si>
  <si>
    <r>
      <t>ХИТОН-</t>
    </r>
    <r>
      <rPr>
        <sz val="8"/>
        <color indexed="8"/>
        <rFont val="Calibri"/>
        <family val="2"/>
        <charset val="204"/>
      </rPr>
      <t>05, сер.</t>
    </r>
  </si>
  <si>
    <r>
      <t xml:space="preserve">ЩЕРБАКОВА </t>
    </r>
    <r>
      <rPr>
        <sz val="8"/>
        <color indexed="8"/>
        <rFont val="Calibri"/>
        <family val="2"/>
        <charset val="204"/>
      </rPr>
      <t>Марина,2000</t>
    </r>
  </si>
  <si>
    <r>
      <t>ХЭЙДА-</t>
    </r>
    <r>
      <rPr>
        <sz val="8"/>
        <color indexed="8"/>
        <rFont val="Calibri"/>
        <family val="2"/>
        <charset val="204"/>
      </rPr>
      <t>00, гнед., коб., Ниж.обл.</t>
    </r>
  </si>
  <si>
    <r>
      <t xml:space="preserve">КАЛЕНТЬЕВА </t>
    </r>
    <r>
      <rPr>
        <sz val="8"/>
        <color indexed="8"/>
        <rFont val="Calibri"/>
        <family val="2"/>
        <charset val="204"/>
      </rPr>
      <t>Дарья,1997</t>
    </r>
  </si>
  <si>
    <r>
      <t xml:space="preserve">КИРИЛЛОВА </t>
    </r>
    <r>
      <rPr>
        <sz val="8"/>
        <color indexed="8"/>
        <rFont val="Calibri"/>
        <family val="2"/>
        <charset val="204"/>
      </rPr>
      <t>Святослава,1998</t>
    </r>
  </si>
  <si>
    <r>
      <t>БИВУАК-</t>
    </r>
    <r>
      <rPr>
        <sz val="8"/>
        <color indexed="8"/>
        <rFont val="Calibri"/>
        <family val="2"/>
        <charset val="204"/>
      </rPr>
      <t>04,вор.,мер., к/з Старожил.</t>
    </r>
  </si>
  <si>
    <r>
      <t>САПФИР-</t>
    </r>
    <r>
      <rPr>
        <sz val="8"/>
        <color indexed="8"/>
        <rFont val="Calibri"/>
        <family val="2"/>
        <charset val="204"/>
      </rPr>
      <t>04,сер.,мер.. Тер.</t>
    </r>
  </si>
  <si>
    <r>
      <t>ВАЛЬС МЕНДЕЛЬСОНА-</t>
    </r>
    <r>
      <rPr>
        <sz val="8"/>
        <color indexed="8"/>
        <rFont val="Calibri"/>
        <family val="2"/>
        <charset val="204"/>
      </rPr>
      <t>08,вор.,мер., Ниж.обл.</t>
    </r>
  </si>
  <si>
    <r>
      <t>ТЕЗАУРУС-</t>
    </r>
    <r>
      <rPr>
        <sz val="8"/>
        <color indexed="8"/>
        <rFont val="Calibri"/>
        <family val="2"/>
        <charset val="204"/>
      </rPr>
      <t>00,гнед.,мер.</t>
    </r>
  </si>
  <si>
    <r>
      <t xml:space="preserve">АГЕЕВА </t>
    </r>
    <r>
      <rPr>
        <sz val="8"/>
        <color indexed="8"/>
        <rFont val="Calibri"/>
        <family val="2"/>
        <charset val="204"/>
      </rPr>
      <t>Ольга,1999</t>
    </r>
  </si>
  <si>
    <r>
      <t>ФАЙЕР ФЛАЙ-</t>
    </r>
    <r>
      <rPr>
        <sz val="8"/>
        <color indexed="8"/>
        <rFont val="Calibri"/>
        <family val="2"/>
        <charset val="204"/>
      </rPr>
      <t>04,гнед.,мер.</t>
    </r>
  </si>
  <si>
    <r>
      <t xml:space="preserve">ИОНОВА </t>
    </r>
    <r>
      <rPr>
        <sz val="8"/>
        <color indexed="8"/>
        <rFont val="Calibri"/>
        <family val="2"/>
        <charset val="204"/>
      </rPr>
      <t>Надежда,1997</t>
    </r>
  </si>
  <si>
    <r>
      <t>ЭМИГРАНТ-</t>
    </r>
    <r>
      <rPr>
        <sz val="8"/>
        <color indexed="8"/>
        <rFont val="Calibri"/>
        <family val="2"/>
        <charset val="204"/>
      </rPr>
      <t>01.,мер.</t>
    </r>
  </si>
  <si>
    <r>
      <t xml:space="preserve">ХАРЧЕВА </t>
    </r>
    <r>
      <rPr>
        <sz val="8"/>
        <color indexed="8"/>
        <rFont val="Calibri"/>
        <family val="2"/>
        <charset val="204"/>
      </rPr>
      <t>Дарья,2000</t>
    </r>
  </si>
  <si>
    <t>ГАЛАКТ</t>
  </si>
  <si>
    <r>
      <t xml:space="preserve">АВЕРИНА </t>
    </r>
    <r>
      <rPr>
        <sz val="8"/>
        <color indexed="8"/>
        <rFont val="Calibri"/>
        <family val="2"/>
        <charset val="204"/>
      </rPr>
      <t>Диана,2000</t>
    </r>
  </si>
  <si>
    <r>
      <t>СПЕСЬ-</t>
    </r>
    <r>
      <rPr>
        <sz val="8"/>
        <color indexed="8"/>
        <rFont val="Calibri"/>
        <family val="2"/>
        <charset val="204"/>
      </rPr>
      <t>02,т.гнед.,коб.</t>
    </r>
  </si>
  <si>
    <r>
      <t>БОГЕМА-</t>
    </r>
    <r>
      <rPr>
        <sz val="8"/>
        <color indexed="8"/>
        <rFont val="Calibri"/>
        <family val="2"/>
        <charset val="204"/>
      </rPr>
      <t>02,рыж.,коб.</t>
    </r>
  </si>
  <si>
    <t>Предварительный приз. Юноши</t>
  </si>
  <si>
    <r>
      <rPr>
        <b/>
        <sz val="9"/>
        <color indexed="8"/>
        <rFont val="Calibri"/>
        <family val="2"/>
        <charset val="204"/>
      </rPr>
      <t>БАРБИ</t>
    </r>
    <r>
      <rPr>
        <sz val="8"/>
        <color indexed="8"/>
        <rFont val="Calibri"/>
        <family val="2"/>
        <charset val="204"/>
      </rPr>
      <t xml:space="preserve">-04, рыж., коб. </t>
    </r>
  </si>
  <si>
    <r>
      <t xml:space="preserve">БЕГЛЯКОВА </t>
    </r>
    <r>
      <rPr>
        <sz val="8"/>
        <color theme="1"/>
        <rFont val="Calibri"/>
        <family val="2"/>
        <charset val="204"/>
        <scheme val="minor"/>
      </rPr>
      <t>Александра, 2000</t>
    </r>
  </si>
  <si>
    <r>
      <rPr>
        <b/>
        <sz val="8"/>
        <color indexed="8"/>
        <rFont val="Calibri"/>
        <family val="2"/>
        <charset val="204"/>
      </rPr>
      <t>ЧЕПРАК</t>
    </r>
    <r>
      <rPr>
        <b/>
        <sz val="9"/>
        <color indexed="8"/>
        <rFont val="Calibri"/>
        <family val="2"/>
        <charset val="204"/>
      </rPr>
      <t xml:space="preserve"> - </t>
    </r>
    <r>
      <rPr>
        <sz val="9"/>
        <color indexed="8"/>
        <rFont val="Calibri"/>
        <family val="2"/>
        <charset val="204"/>
      </rPr>
      <t>95</t>
    </r>
    <r>
      <rPr>
        <b/>
        <sz val="9"/>
        <color indexed="8"/>
        <rFont val="Calibri"/>
        <family val="2"/>
        <charset val="204"/>
      </rPr>
      <t>,</t>
    </r>
    <r>
      <rPr>
        <sz val="9"/>
        <color indexed="8"/>
        <rFont val="Calibri"/>
        <family val="2"/>
        <charset val="204"/>
      </rPr>
      <t>рыж., мер.</t>
    </r>
  </si>
  <si>
    <r>
      <t xml:space="preserve">ГРИГОРЬЕВА </t>
    </r>
    <r>
      <rPr>
        <sz val="8"/>
        <color indexed="8"/>
        <rFont val="Calibri"/>
        <family val="2"/>
        <charset val="204"/>
      </rPr>
      <t>Оксана, 1976</t>
    </r>
  </si>
  <si>
    <t>ТУАРЕГ</t>
  </si>
  <si>
    <r>
      <t xml:space="preserve">АРХИМЕД - </t>
    </r>
    <r>
      <rPr>
        <sz val="8"/>
        <color indexed="8"/>
        <rFont val="Calibri"/>
        <family val="2"/>
        <charset val="204"/>
      </rPr>
      <t>09, мер.</t>
    </r>
  </si>
  <si>
    <r>
      <t>МАКЕЕВА</t>
    </r>
    <r>
      <rPr>
        <sz val="8"/>
        <color indexed="8"/>
        <rFont val="Calibri"/>
        <family val="2"/>
        <charset val="204"/>
      </rPr>
      <t xml:space="preserve"> Александра, 2000</t>
    </r>
  </si>
  <si>
    <t>АРХИМЕД - 09, мер.</t>
  </si>
  <si>
    <r>
      <t xml:space="preserve">КУЗЬМИНА </t>
    </r>
    <r>
      <rPr>
        <sz val="8"/>
        <color indexed="8"/>
        <rFont val="Calibri"/>
        <family val="2"/>
        <charset val="204"/>
      </rPr>
      <t>Юлия, 1999</t>
    </r>
  </si>
  <si>
    <r>
      <t xml:space="preserve">ГЕДИС - </t>
    </r>
    <r>
      <rPr>
        <sz val="8"/>
        <color indexed="8"/>
        <rFont val="Calibri"/>
        <family val="2"/>
        <charset val="204"/>
      </rPr>
      <t>99, мер.</t>
    </r>
  </si>
  <si>
    <r>
      <t xml:space="preserve">БОЧКОВА </t>
    </r>
    <r>
      <rPr>
        <sz val="8"/>
        <color indexed="8"/>
        <rFont val="Calibri"/>
        <family val="2"/>
        <charset val="204"/>
      </rPr>
      <t>Дарья, 1999</t>
    </r>
  </si>
  <si>
    <r>
      <t xml:space="preserve">ВИЗАНТИЯ - </t>
    </r>
    <r>
      <rPr>
        <sz val="8"/>
        <color indexed="8"/>
        <rFont val="Calibri"/>
        <family val="2"/>
        <charset val="204"/>
      </rPr>
      <t>02, рыж., коб.</t>
    </r>
  </si>
  <si>
    <r>
      <t xml:space="preserve">ПРИБАЛТИКА </t>
    </r>
    <r>
      <rPr>
        <sz val="8"/>
        <color indexed="8"/>
        <rFont val="Calibri"/>
        <family val="2"/>
        <charset val="204"/>
      </rPr>
      <t>- 07, сол., коб.</t>
    </r>
  </si>
  <si>
    <t>ПРИБАЛТИКА - 07, сол., коб.</t>
  </si>
  <si>
    <r>
      <t xml:space="preserve">СИМАНИНА </t>
    </r>
    <r>
      <rPr>
        <sz val="8"/>
        <color indexed="8"/>
        <rFont val="Calibri"/>
        <family val="2"/>
        <charset val="204"/>
      </rPr>
      <t>Анастасия, 1999</t>
    </r>
  </si>
  <si>
    <r>
      <t xml:space="preserve">ПЛАТОШИНА </t>
    </r>
    <r>
      <rPr>
        <sz val="8"/>
        <color indexed="8"/>
        <rFont val="Calibri"/>
        <family val="2"/>
        <charset val="204"/>
      </rPr>
      <t>Екатерина, 1999</t>
    </r>
  </si>
  <si>
    <r>
      <t xml:space="preserve">КОМАРОВА </t>
    </r>
    <r>
      <rPr>
        <sz val="8"/>
        <color indexed="8"/>
        <rFont val="Calibri"/>
        <family val="2"/>
        <charset val="204"/>
      </rPr>
      <t>Снежана, 1999</t>
    </r>
  </si>
  <si>
    <r>
      <t>ГЕРАСИМОВА</t>
    </r>
    <r>
      <rPr>
        <sz val="8"/>
        <color indexed="8"/>
        <rFont val="Calibri"/>
        <family val="2"/>
        <charset val="204"/>
      </rPr>
      <t xml:space="preserve"> Арина, 2001</t>
    </r>
  </si>
  <si>
    <t>КЭК "Асамблея"</t>
  </si>
  <si>
    <r>
      <t xml:space="preserve">ЛЯ-НЕЖ - </t>
    </r>
    <r>
      <rPr>
        <sz val="8"/>
        <color indexed="8"/>
        <rFont val="Calibri"/>
        <family val="2"/>
        <charset val="204"/>
      </rPr>
      <t>01, сол., мер.</t>
    </r>
  </si>
  <si>
    <r>
      <t>КУРИЦЫНА</t>
    </r>
    <r>
      <rPr>
        <sz val="8"/>
        <color indexed="8"/>
        <rFont val="Calibri"/>
        <family val="2"/>
        <charset val="204"/>
      </rPr>
      <t xml:space="preserve"> Наталья, 1980</t>
    </r>
  </si>
  <si>
    <r>
      <t xml:space="preserve">БАЙДАКОВА </t>
    </r>
    <r>
      <rPr>
        <sz val="8"/>
        <color indexed="8"/>
        <rFont val="Calibri"/>
        <family val="2"/>
        <charset val="204"/>
      </rPr>
      <t>Анастасия, 2000</t>
    </r>
  </si>
  <si>
    <r>
      <t xml:space="preserve">ПУАНЦЕТИЯ - </t>
    </r>
    <r>
      <rPr>
        <sz val="8"/>
        <color indexed="8"/>
        <rFont val="Calibri"/>
        <family val="2"/>
        <charset val="204"/>
      </rPr>
      <t>08, рыж., коб.</t>
    </r>
  </si>
  <si>
    <t>КСК "Аллюр"</t>
  </si>
  <si>
    <r>
      <t xml:space="preserve">НЕТРУСОВА </t>
    </r>
    <r>
      <rPr>
        <sz val="8"/>
        <color indexed="8"/>
        <rFont val="Calibri"/>
        <family val="2"/>
        <charset val="204"/>
      </rPr>
      <t>Алёна, 2000</t>
    </r>
  </si>
  <si>
    <r>
      <t xml:space="preserve">МОСКВИНА </t>
    </r>
    <r>
      <rPr>
        <sz val="8"/>
        <color indexed="8"/>
        <rFont val="Calibri"/>
        <family val="2"/>
        <charset val="204"/>
      </rPr>
      <t>София, 2001</t>
    </r>
  </si>
  <si>
    <r>
      <t xml:space="preserve">ДРОЗДОВА </t>
    </r>
    <r>
      <rPr>
        <sz val="8"/>
        <color indexed="8"/>
        <rFont val="Calibri"/>
        <family val="2"/>
        <charset val="204"/>
      </rPr>
      <t>Дарья, 2000</t>
    </r>
  </si>
  <si>
    <r>
      <t xml:space="preserve">ХИБИНА - </t>
    </r>
    <r>
      <rPr>
        <sz val="8"/>
        <color indexed="8"/>
        <rFont val="Calibri"/>
        <family val="2"/>
        <charset val="204"/>
      </rPr>
      <t>коб.</t>
    </r>
  </si>
  <si>
    <r>
      <t xml:space="preserve">БЛУФОРД - </t>
    </r>
    <r>
      <rPr>
        <sz val="8"/>
        <color indexed="8"/>
        <rFont val="Calibri"/>
        <family val="2"/>
        <charset val="204"/>
      </rPr>
      <t>мер.</t>
    </r>
  </si>
  <si>
    <r>
      <t xml:space="preserve">АДОНИС - </t>
    </r>
    <r>
      <rPr>
        <sz val="8"/>
        <color indexed="8"/>
        <rFont val="Calibri"/>
        <family val="2"/>
        <charset val="204"/>
      </rPr>
      <t>мер.</t>
    </r>
  </si>
  <si>
    <r>
      <t>ОКУНЕВА</t>
    </r>
    <r>
      <rPr>
        <sz val="8"/>
        <color indexed="8"/>
        <rFont val="Calibri"/>
        <family val="2"/>
        <charset val="204"/>
      </rPr>
      <t xml:space="preserve"> Александра, 2000</t>
    </r>
  </si>
  <si>
    <r>
      <t xml:space="preserve">САМАРАНТИН - </t>
    </r>
    <r>
      <rPr>
        <sz val="8"/>
        <color indexed="8"/>
        <rFont val="Calibri"/>
        <family val="2"/>
        <charset val="204"/>
      </rPr>
      <t>коб.</t>
    </r>
  </si>
  <si>
    <r>
      <t xml:space="preserve">КУЧЕРОВА </t>
    </r>
    <r>
      <rPr>
        <sz val="8"/>
        <color indexed="8"/>
        <rFont val="Calibri"/>
        <family val="2"/>
        <charset val="204"/>
      </rPr>
      <t>Анастасия, 1999</t>
    </r>
  </si>
  <si>
    <r>
      <t xml:space="preserve">ЭКСПЕРТ - </t>
    </r>
    <r>
      <rPr>
        <sz val="8"/>
        <color indexed="8"/>
        <rFont val="Calibri"/>
        <family val="2"/>
        <charset val="204"/>
      </rPr>
      <t>95, гнед., мер.</t>
    </r>
  </si>
  <si>
    <r>
      <t xml:space="preserve">АВДЕЕВА </t>
    </r>
    <r>
      <rPr>
        <sz val="8"/>
        <color indexed="8"/>
        <rFont val="Calibri"/>
        <family val="2"/>
        <charset val="204"/>
      </rPr>
      <t>Алиса, 1999</t>
    </r>
  </si>
  <si>
    <r>
      <t xml:space="preserve">ГРИФ - </t>
    </r>
    <r>
      <rPr>
        <sz val="8"/>
        <color indexed="8"/>
        <rFont val="Calibri"/>
        <family val="2"/>
        <charset val="204"/>
      </rPr>
      <t>08, сер., мер.</t>
    </r>
  </si>
  <si>
    <r>
      <t xml:space="preserve">ТОЛКАЧЁВА </t>
    </r>
    <r>
      <rPr>
        <sz val="8"/>
        <color indexed="8"/>
        <rFont val="Calibri"/>
        <family val="2"/>
        <charset val="204"/>
      </rPr>
      <t>Анна, 2000</t>
    </r>
  </si>
  <si>
    <r>
      <t xml:space="preserve">ВИТТЕР - </t>
    </r>
    <r>
      <rPr>
        <sz val="8"/>
        <color indexed="8"/>
        <rFont val="Calibri"/>
        <family val="2"/>
        <charset val="204"/>
      </rPr>
      <t>05, гнед., мер., Ниж.обл.</t>
    </r>
  </si>
  <si>
    <r>
      <t>ПРОЗЕРПИНА</t>
    </r>
    <r>
      <rPr>
        <sz val="8"/>
        <color indexed="8"/>
        <rFont val="Calibri"/>
        <family val="2"/>
        <charset val="204"/>
      </rPr>
      <t xml:space="preserve"> - 08</t>
    </r>
  </si>
  <si>
    <r>
      <t>СОСНИНА</t>
    </r>
    <r>
      <rPr>
        <sz val="8"/>
        <color indexed="8"/>
        <rFont val="Calibri"/>
        <family val="2"/>
        <charset val="204"/>
      </rPr>
      <t xml:space="preserve"> Влада, 2001</t>
    </r>
  </si>
  <si>
    <r>
      <t>САПФИР</t>
    </r>
    <r>
      <rPr>
        <sz val="8"/>
        <color indexed="8"/>
        <rFont val="Calibri"/>
        <family val="2"/>
        <charset val="204"/>
      </rPr>
      <t xml:space="preserve"> - 04, сер., мер.</t>
    </r>
  </si>
  <si>
    <r>
      <t xml:space="preserve">ШАГИНА  </t>
    </r>
    <r>
      <rPr>
        <sz val="8"/>
        <color indexed="8"/>
        <rFont val="Calibri"/>
        <family val="2"/>
        <charset val="204"/>
      </rPr>
      <t>Мария,1998</t>
    </r>
  </si>
  <si>
    <r>
      <t>Судьи:Н</t>
    </r>
    <r>
      <rPr>
        <sz val="11"/>
        <color indexed="8"/>
        <rFont val="Verdana"/>
        <family val="2"/>
        <charset val="204"/>
      </rPr>
      <t>-Соколова О.,</t>
    </r>
    <r>
      <rPr>
        <b/>
        <sz val="11"/>
        <color indexed="8"/>
        <rFont val="Verdana"/>
        <family val="2"/>
        <charset val="204"/>
      </rPr>
      <t>С</t>
    </r>
    <r>
      <rPr>
        <sz val="11"/>
        <color indexed="8"/>
        <rFont val="Verdana"/>
        <family val="2"/>
        <charset val="204"/>
      </rPr>
      <t>-Коган И.,</t>
    </r>
    <r>
      <rPr>
        <b/>
        <sz val="11"/>
        <color indexed="8"/>
        <rFont val="Verdana"/>
        <family val="2"/>
        <charset val="204"/>
      </rPr>
      <t>М</t>
    </r>
    <r>
      <rPr>
        <sz val="11"/>
        <color indexed="8"/>
        <rFont val="Verdana"/>
        <family val="2"/>
        <charset val="204"/>
      </rPr>
      <t>-Ирсецкая Е.</t>
    </r>
  </si>
  <si>
    <r>
      <t xml:space="preserve">ГИБРАЛТАР - </t>
    </r>
    <r>
      <rPr>
        <sz val="8"/>
        <color indexed="8"/>
        <rFont val="Calibri"/>
        <family val="2"/>
        <charset val="204"/>
      </rPr>
      <t>07</t>
    </r>
  </si>
  <si>
    <t>АВАТАР</t>
  </si>
  <si>
    <r>
      <t>ГЕЛИКОН-</t>
    </r>
    <r>
      <rPr>
        <sz val="8"/>
        <color indexed="8"/>
        <rFont val="Calibri"/>
        <family val="2"/>
        <charset val="204"/>
      </rPr>
      <t xml:space="preserve">06,гнед..мер. </t>
    </r>
  </si>
  <si>
    <t>14.04.15г.</t>
  </si>
  <si>
    <r>
      <t xml:space="preserve">КОТОВА </t>
    </r>
    <r>
      <rPr>
        <sz val="8"/>
        <color indexed="8"/>
        <rFont val="Calibri"/>
        <family val="2"/>
        <charset val="204"/>
      </rPr>
      <t>Анастасия,1999</t>
    </r>
  </si>
  <si>
    <r>
      <t>Судьи:Н</t>
    </r>
    <r>
      <rPr>
        <sz val="11"/>
        <color indexed="8"/>
        <rFont val="Verdana"/>
        <family val="2"/>
        <charset val="204"/>
      </rPr>
      <t>-Ирсецкая Е.,</t>
    </r>
    <r>
      <rPr>
        <b/>
        <sz val="11"/>
        <color indexed="8"/>
        <rFont val="Verdana"/>
        <family val="2"/>
        <charset val="204"/>
      </rPr>
      <t>С</t>
    </r>
    <r>
      <rPr>
        <sz val="11"/>
        <color indexed="8"/>
        <rFont val="Verdana"/>
        <family val="2"/>
        <charset val="204"/>
      </rPr>
      <t>-Соколова О.,</t>
    </r>
    <r>
      <rPr>
        <b/>
        <sz val="11"/>
        <color indexed="8"/>
        <rFont val="Verdana"/>
        <family val="2"/>
        <charset val="204"/>
      </rPr>
      <t>М</t>
    </r>
    <r>
      <rPr>
        <sz val="11"/>
        <color indexed="8"/>
        <rFont val="Verdana"/>
        <family val="2"/>
        <charset val="204"/>
      </rPr>
      <t>-Коган И.</t>
    </r>
  </si>
  <si>
    <r>
      <t xml:space="preserve">КУЗИНА           </t>
    </r>
    <r>
      <rPr>
        <sz val="8"/>
        <color indexed="8"/>
        <rFont val="Calibri"/>
        <family val="2"/>
        <charset val="204"/>
      </rPr>
      <t>Алена, 1999</t>
    </r>
  </si>
  <si>
    <t>искл.</t>
  </si>
  <si>
    <t>в/к</t>
  </si>
  <si>
    <t>16.04.15г.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</si>
</sst>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2">
    <font>
      <sz val="11"/>
      <color theme="1"/>
      <name val="Calibri"/>
      <family val="2"/>
      <charset val="204"/>
      <scheme val="minor"/>
    </font>
    <font>
      <b/>
      <sz val="14"/>
      <color indexed="8"/>
      <name val="Verdana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12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9"/>
      <color indexed="8"/>
      <name val="Verdana"/>
      <family val="2"/>
      <charset val="204"/>
    </font>
    <font>
      <b/>
      <sz val="12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8"/>
      <color indexed="8"/>
      <name val="Verdana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7" fillId="0" borderId="0" xfId="0" applyFont="1"/>
    <xf numFmtId="0" fontId="0" fillId="0" borderId="2" xfId="0" applyBorder="1" applyAlignment="1">
      <alignment horizontal="center" vertical="center"/>
    </xf>
    <xf numFmtId="0" fontId="6" fillId="0" borderId="0" xfId="0" applyFont="1"/>
    <xf numFmtId="1" fontId="9" fillId="2" borderId="3" xfId="1" applyNumberFormat="1" applyFont="1" applyFill="1" applyBorder="1" applyAlignment="1" applyProtection="1">
      <alignment horizontal="center" vertical="center" textRotation="90" wrapText="1"/>
      <protection locked="0"/>
    </xf>
    <xf numFmtId="164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textRotation="90" wrapText="1"/>
      <protection locked="0"/>
    </xf>
    <xf numFmtId="0" fontId="12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0" fillId="0" borderId="4" xfId="0" applyFont="1" applyBorder="1" applyAlignment="1"/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vertical="center" wrapText="1"/>
    </xf>
    <xf numFmtId="0" fontId="14" fillId="0" borderId="4" xfId="0" applyFont="1" applyBorder="1" applyAlignment="1"/>
    <xf numFmtId="0" fontId="18" fillId="0" borderId="2" xfId="0" applyFont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165" fontId="12" fillId="0" borderId="2" xfId="0" applyNumberFormat="1" applyFont="1" applyBorder="1" applyAlignment="1">
      <alignment horizontal="center" vertical="center"/>
    </xf>
    <xf numFmtId="165" fontId="18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3" fillId="0" borderId="0" xfId="2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8" fillId="2" borderId="3" xfId="2" applyFont="1" applyFill="1" applyBorder="1" applyAlignment="1" applyProtection="1">
      <alignment horizontal="center" vertical="center" wrapText="1"/>
      <protection locked="0"/>
    </xf>
    <xf numFmtId="0" fontId="8" fillId="2" borderId="5" xfId="2" applyFont="1" applyFill="1" applyBorder="1" applyAlignment="1" applyProtection="1">
      <alignment horizontal="center" vertical="center" wrapText="1"/>
      <protection locked="0"/>
    </xf>
    <xf numFmtId="0" fontId="8" fillId="2" borderId="3" xfId="2" applyFont="1" applyFill="1" applyBorder="1" applyAlignment="1" applyProtection="1">
      <alignment horizontal="center" vertical="center" textRotation="90" wrapText="1"/>
      <protection locked="0"/>
    </xf>
    <xf numFmtId="0" fontId="8" fillId="2" borderId="5" xfId="2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164" fontId="8" fillId="2" borderId="3" xfId="2" applyNumberFormat="1" applyFont="1" applyFill="1" applyBorder="1" applyAlignment="1" applyProtection="1">
      <alignment horizontal="center" vertical="center" wrapText="1"/>
      <protection locked="0"/>
    </xf>
    <xf numFmtId="164" fontId="8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2" applyFont="1" applyFill="1" applyBorder="1" applyAlignment="1" applyProtection="1">
      <alignment horizontal="left" textRotation="90"/>
      <protection locked="0"/>
    </xf>
    <xf numFmtId="0" fontId="8" fillId="2" borderId="5" xfId="2" applyFont="1" applyFill="1" applyBorder="1" applyAlignment="1" applyProtection="1">
      <alignment horizontal="left" textRotation="90"/>
      <protection locked="0"/>
    </xf>
    <xf numFmtId="0" fontId="8" fillId="2" borderId="6" xfId="2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/>
    </xf>
    <xf numFmtId="165" fontId="12" fillId="0" borderId="7" xfId="0" applyNumberFormat="1" applyFont="1" applyBorder="1" applyAlignment="1">
      <alignment horizontal="center" vertical="center"/>
    </xf>
    <xf numFmtId="165" fontId="12" fillId="0" borderId="8" xfId="0" applyNumberFormat="1" applyFont="1" applyBorder="1" applyAlignment="1">
      <alignment horizontal="center" vertical="center"/>
    </xf>
    <xf numFmtId="165" fontId="12" fillId="0" borderId="9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Измайлово-2003" xfId="1"/>
    <cellStyle name="Обычный_Лист Microsoft Excel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workbookViewId="0">
      <selection activeCell="T21" sqref="T21"/>
    </sheetView>
  </sheetViews>
  <sheetFormatPr defaultRowHeight="15"/>
  <cols>
    <col min="1" max="1" width="3.85546875" customWidth="1"/>
    <col min="2" max="2" width="13.42578125" customWidth="1"/>
    <col min="3" max="3" width="4.42578125" customWidth="1"/>
    <col min="4" max="4" width="18.85546875" customWidth="1"/>
    <col min="5" max="5" width="11.7109375" customWidth="1"/>
    <col min="6" max="6" width="9.28515625" customWidth="1"/>
    <col min="7" max="7" width="4.5703125" customWidth="1"/>
    <col min="8" max="8" width="6" customWidth="1"/>
    <col min="9" max="9" width="2.7109375" customWidth="1"/>
    <col min="10" max="10" width="4.5703125" customWidth="1"/>
    <col min="11" max="11" width="5.85546875" customWidth="1"/>
    <col min="12" max="12" width="2.7109375" customWidth="1"/>
    <col min="13" max="13" width="4.5703125" customWidth="1"/>
    <col min="14" max="14" width="6" customWidth="1"/>
    <col min="15" max="15" width="3" customWidth="1"/>
    <col min="16" max="16" width="4.5703125" customWidth="1"/>
    <col min="17" max="17" width="6.42578125" customWidth="1"/>
    <col min="18" max="18" width="3.7109375" customWidth="1"/>
  </cols>
  <sheetData>
    <row r="1" spans="1:18" ht="18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>
      <c r="A2" s="30" t="s">
        <v>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15.75">
      <c r="A3" s="31" t="s">
        <v>78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>
      <c r="A4" s="38" t="s">
        <v>127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ht="15.75">
      <c r="A5" s="15" t="s">
        <v>1</v>
      </c>
      <c r="B5" s="15"/>
      <c r="C5" s="1"/>
      <c r="D5" s="1"/>
      <c r="E5" s="3"/>
      <c r="P5" s="45" t="s">
        <v>125</v>
      </c>
      <c r="Q5" s="45"/>
      <c r="R5" s="45"/>
    </row>
    <row r="6" spans="1:18">
      <c r="A6" s="36" t="s">
        <v>9</v>
      </c>
      <c r="B6" s="34" t="s">
        <v>2</v>
      </c>
      <c r="C6" s="36" t="s">
        <v>3</v>
      </c>
      <c r="D6" s="34" t="s">
        <v>4</v>
      </c>
      <c r="E6" s="34" t="s">
        <v>5</v>
      </c>
      <c r="F6" s="34" t="s">
        <v>6</v>
      </c>
      <c r="G6" s="33" t="s">
        <v>10</v>
      </c>
      <c r="H6" s="33"/>
      <c r="I6" s="33"/>
      <c r="J6" s="33" t="s">
        <v>11</v>
      </c>
      <c r="K6" s="33"/>
      <c r="L6" s="33"/>
      <c r="M6" s="33" t="s">
        <v>12</v>
      </c>
      <c r="N6" s="33"/>
      <c r="O6" s="33"/>
      <c r="P6" s="36" t="s">
        <v>13</v>
      </c>
      <c r="Q6" s="40" t="s">
        <v>14</v>
      </c>
      <c r="R6" s="42" t="s">
        <v>15</v>
      </c>
    </row>
    <row r="7" spans="1:18" ht="33.75">
      <c r="A7" s="37"/>
      <c r="B7" s="44"/>
      <c r="C7" s="37"/>
      <c r="D7" s="35"/>
      <c r="E7" s="35"/>
      <c r="F7" s="35"/>
      <c r="G7" s="4" t="s">
        <v>16</v>
      </c>
      <c r="H7" s="5" t="s">
        <v>17</v>
      </c>
      <c r="I7" s="6" t="s">
        <v>9</v>
      </c>
      <c r="J7" s="4" t="s">
        <v>16</v>
      </c>
      <c r="K7" s="5" t="s">
        <v>17</v>
      </c>
      <c r="L7" s="6" t="s">
        <v>9</v>
      </c>
      <c r="M7" s="4" t="s">
        <v>16</v>
      </c>
      <c r="N7" s="5" t="s">
        <v>17</v>
      </c>
      <c r="O7" s="6" t="s">
        <v>9</v>
      </c>
      <c r="P7" s="37"/>
      <c r="Q7" s="41"/>
      <c r="R7" s="43"/>
    </row>
    <row r="8" spans="1:18" ht="21" customHeight="1">
      <c r="A8" s="2">
        <f t="shared" ref="A8:A16" si="0">RANK(P8,P$8:P$41,0)</f>
        <v>1</v>
      </c>
      <c r="B8" s="23" t="s">
        <v>109</v>
      </c>
      <c r="C8" s="7">
        <v>2</v>
      </c>
      <c r="D8" s="23" t="s">
        <v>110</v>
      </c>
      <c r="E8" s="24" t="s">
        <v>37</v>
      </c>
      <c r="F8" s="7" t="s">
        <v>35</v>
      </c>
      <c r="G8" s="20">
        <v>224</v>
      </c>
      <c r="H8" s="8">
        <f t="shared" ref="H8:H39" si="1">G8/3.4</f>
        <v>65.882352941176478</v>
      </c>
      <c r="I8" s="7">
        <f>RANK(G8,G$8:G$39,0)</f>
        <v>1</v>
      </c>
      <c r="J8" s="20">
        <v>225.5</v>
      </c>
      <c r="K8" s="8">
        <f t="shared" ref="K8:K39" si="2">J8/3.4</f>
        <v>66.32352941176471</v>
      </c>
      <c r="L8" s="7">
        <f>RANK(J8,J$8:J$39,0)</f>
        <v>1</v>
      </c>
      <c r="M8" s="20">
        <v>227</v>
      </c>
      <c r="N8" s="8">
        <f t="shared" ref="N8:N39" si="3">M8/3.4</f>
        <v>66.764705882352942</v>
      </c>
      <c r="O8" s="7">
        <f>RANK(M8,M$8:M$39,0)</f>
        <v>1</v>
      </c>
      <c r="P8" s="7">
        <f t="shared" ref="P8:P39" si="4">G8+J8+M8</f>
        <v>676.5</v>
      </c>
      <c r="Q8" s="8">
        <f t="shared" ref="Q8:Q39" si="5">P8/10.2</f>
        <v>66.32352941176471</v>
      </c>
      <c r="R8" s="7" t="s">
        <v>26</v>
      </c>
    </row>
    <row r="9" spans="1:18" ht="21" customHeight="1">
      <c r="A9" s="2">
        <f t="shared" si="0"/>
        <v>2</v>
      </c>
      <c r="B9" s="23" t="s">
        <v>64</v>
      </c>
      <c r="C9" s="10">
        <v>1</v>
      </c>
      <c r="D9" s="23" t="s">
        <v>65</v>
      </c>
      <c r="E9" s="11" t="s">
        <v>23</v>
      </c>
      <c r="F9" s="7" t="s">
        <v>7</v>
      </c>
      <c r="G9" s="20">
        <v>224</v>
      </c>
      <c r="H9" s="8">
        <f t="shared" si="1"/>
        <v>65.882352941176478</v>
      </c>
      <c r="I9" s="7">
        <f t="shared" ref="I9:I39" si="6">RANK(G9,G$8:G$39,0)</f>
        <v>1</v>
      </c>
      <c r="J9" s="20">
        <v>221.5</v>
      </c>
      <c r="K9" s="8">
        <f t="shared" si="2"/>
        <v>65.14705882352942</v>
      </c>
      <c r="L9" s="7">
        <f t="shared" ref="L9:L39" si="7">RANK(J9,J$8:J$39,0)</f>
        <v>2</v>
      </c>
      <c r="M9" s="20">
        <v>220</v>
      </c>
      <c r="N9" s="8">
        <f t="shared" si="3"/>
        <v>64.705882352941174</v>
      </c>
      <c r="O9" s="7">
        <f t="shared" ref="O9:O39" si="8">RANK(M9,M$8:M$39,0)</f>
        <v>3</v>
      </c>
      <c r="P9" s="7">
        <f t="shared" si="4"/>
        <v>665.5</v>
      </c>
      <c r="Q9" s="8">
        <f t="shared" si="5"/>
        <v>65.245098039215691</v>
      </c>
      <c r="R9" s="7" t="s">
        <v>26</v>
      </c>
    </row>
    <row r="10" spans="1:18" ht="21" customHeight="1">
      <c r="A10" s="2">
        <f t="shared" si="0"/>
        <v>3</v>
      </c>
      <c r="B10" s="9" t="s">
        <v>28</v>
      </c>
      <c r="C10" s="7" t="s">
        <v>26</v>
      </c>
      <c r="D10" s="22" t="s">
        <v>67</v>
      </c>
      <c r="E10" s="24" t="s">
        <v>23</v>
      </c>
      <c r="F10" s="7" t="s">
        <v>7</v>
      </c>
      <c r="G10" s="20">
        <v>224</v>
      </c>
      <c r="H10" s="8">
        <f t="shared" si="1"/>
        <v>65.882352941176478</v>
      </c>
      <c r="I10" s="7">
        <f t="shared" si="6"/>
        <v>1</v>
      </c>
      <c r="J10" s="20">
        <v>217.5</v>
      </c>
      <c r="K10" s="8">
        <f t="shared" si="2"/>
        <v>63.970588235294116</v>
      </c>
      <c r="L10" s="7">
        <f t="shared" si="7"/>
        <v>5</v>
      </c>
      <c r="M10" s="20">
        <v>214.5</v>
      </c>
      <c r="N10" s="8">
        <f t="shared" si="3"/>
        <v>63.088235294117652</v>
      </c>
      <c r="O10" s="7">
        <f t="shared" si="8"/>
        <v>7</v>
      </c>
      <c r="P10" s="7">
        <f t="shared" si="4"/>
        <v>656</v>
      </c>
      <c r="Q10" s="8">
        <f t="shared" si="5"/>
        <v>64.313725490196077</v>
      </c>
      <c r="R10" s="7">
        <v>1</v>
      </c>
    </row>
    <row r="11" spans="1:18" ht="21" customHeight="1">
      <c r="A11" s="2">
        <f t="shared" si="0"/>
        <v>4</v>
      </c>
      <c r="B11" s="23" t="s">
        <v>50</v>
      </c>
      <c r="C11" s="10">
        <v>1</v>
      </c>
      <c r="D11" s="23" t="s">
        <v>57</v>
      </c>
      <c r="E11" s="24" t="s">
        <v>34</v>
      </c>
      <c r="F11" s="7" t="s">
        <v>7</v>
      </c>
      <c r="G11" s="20">
        <v>217.5</v>
      </c>
      <c r="H11" s="8">
        <f t="shared" si="1"/>
        <v>63.970588235294116</v>
      </c>
      <c r="I11" s="7">
        <f t="shared" si="6"/>
        <v>5</v>
      </c>
      <c r="J11" s="20">
        <v>215.5</v>
      </c>
      <c r="K11" s="8">
        <f t="shared" si="2"/>
        <v>63.382352941176471</v>
      </c>
      <c r="L11" s="7">
        <f t="shared" si="7"/>
        <v>7</v>
      </c>
      <c r="M11" s="20">
        <v>221</v>
      </c>
      <c r="N11" s="8">
        <f t="shared" si="3"/>
        <v>65</v>
      </c>
      <c r="O11" s="7">
        <f t="shared" si="8"/>
        <v>2</v>
      </c>
      <c r="P11" s="7">
        <f t="shared" si="4"/>
        <v>654</v>
      </c>
      <c r="Q11" s="8">
        <f t="shared" si="5"/>
        <v>64.117647058823536</v>
      </c>
      <c r="R11" s="7">
        <v>1</v>
      </c>
    </row>
    <row r="12" spans="1:18" ht="21" customHeight="1">
      <c r="A12" s="2">
        <f t="shared" si="0"/>
        <v>5</v>
      </c>
      <c r="B12" s="23" t="s">
        <v>39</v>
      </c>
      <c r="C12" s="10">
        <v>1</v>
      </c>
      <c r="D12" s="23" t="s">
        <v>45</v>
      </c>
      <c r="E12" s="24" t="s">
        <v>23</v>
      </c>
      <c r="F12" s="7" t="s">
        <v>7</v>
      </c>
      <c r="G12" s="20">
        <v>216.5</v>
      </c>
      <c r="H12" s="8">
        <f t="shared" si="1"/>
        <v>63.676470588235297</v>
      </c>
      <c r="I12" s="7">
        <f t="shared" si="6"/>
        <v>7</v>
      </c>
      <c r="J12" s="20">
        <v>218</v>
      </c>
      <c r="K12" s="8">
        <f t="shared" si="2"/>
        <v>64.117647058823536</v>
      </c>
      <c r="L12" s="7">
        <f t="shared" si="7"/>
        <v>4</v>
      </c>
      <c r="M12" s="20">
        <v>215.5</v>
      </c>
      <c r="N12" s="8">
        <f t="shared" si="3"/>
        <v>63.382352941176471</v>
      </c>
      <c r="O12" s="7">
        <f t="shared" si="8"/>
        <v>5</v>
      </c>
      <c r="P12" s="7">
        <f t="shared" si="4"/>
        <v>650</v>
      </c>
      <c r="Q12" s="8">
        <f t="shared" si="5"/>
        <v>63.725490196078432</v>
      </c>
      <c r="R12" s="7">
        <v>2</v>
      </c>
    </row>
    <row r="13" spans="1:18" ht="21" customHeight="1">
      <c r="A13" s="2">
        <f t="shared" si="0"/>
        <v>5</v>
      </c>
      <c r="B13" s="23" t="s">
        <v>42</v>
      </c>
      <c r="C13" s="7" t="s">
        <v>43</v>
      </c>
      <c r="D13" s="23" t="s">
        <v>41</v>
      </c>
      <c r="E13" s="24" t="s">
        <v>37</v>
      </c>
      <c r="F13" s="7" t="s">
        <v>7</v>
      </c>
      <c r="G13" s="20">
        <v>222.5</v>
      </c>
      <c r="H13" s="8">
        <f t="shared" si="1"/>
        <v>65.441176470588232</v>
      </c>
      <c r="I13" s="7">
        <f t="shared" si="6"/>
        <v>4</v>
      </c>
      <c r="J13" s="20">
        <v>218.5</v>
      </c>
      <c r="K13" s="8">
        <f t="shared" si="2"/>
        <v>64.264705882352942</v>
      </c>
      <c r="L13" s="7">
        <f t="shared" si="7"/>
        <v>3</v>
      </c>
      <c r="M13" s="20">
        <v>209</v>
      </c>
      <c r="N13" s="8">
        <f t="shared" si="3"/>
        <v>61.470588235294116</v>
      </c>
      <c r="O13" s="7">
        <f t="shared" si="8"/>
        <v>14</v>
      </c>
      <c r="P13" s="7">
        <f t="shared" si="4"/>
        <v>650</v>
      </c>
      <c r="Q13" s="8">
        <f t="shared" si="5"/>
        <v>63.725490196078432</v>
      </c>
      <c r="R13" s="7">
        <v>2</v>
      </c>
    </row>
    <row r="14" spans="1:18" ht="21" customHeight="1">
      <c r="A14" s="2">
        <f t="shared" si="0"/>
        <v>7</v>
      </c>
      <c r="B14" s="23" t="s">
        <v>71</v>
      </c>
      <c r="C14" s="7" t="s">
        <v>26</v>
      </c>
      <c r="D14" s="23" t="s">
        <v>123</v>
      </c>
      <c r="E14" s="24" t="s">
        <v>23</v>
      </c>
      <c r="F14" s="7" t="s">
        <v>7</v>
      </c>
      <c r="G14" s="20">
        <v>217.5</v>
      </c>
      <c r="H14" s="8">
        <f t="shared" si="1"/>
        <v>63.970588235294116</v>
      </c>
      <c r="I14" s="7">
        <f t="shared" si="6"/>
        <v>5</v>
      </c>
      <c r="J14" s="20">
        <v>210.5</v>
      </c>
      <c r="K14" s="8">
        <f t="shared" si="2"/>
        <v>61.911764705882355</v>
      </c>
      <c r="L14" s="7">
        <f t="shared" si="7"/>
        <v>14</v>
      </c>
      <c r="M14" s="20">
        <v>217</v>
      </c>
      <c r="N14" s="8">
        <f t="shared" si="3"/>
        <v>63.82352941176471</v>
      </c>
      <c r="O14" s="7">
        <f t="shared" si="8"/>
        <v>4</v>
      </c>
      <c r="P14" s="7">
        <f t="shared" si="4"/>
        <v>645</v>
      </c>
      <c r="Q14" s="8">
        <f t="shared" si="5"/>
        <v>63.235294117647065</v>
      </c>
      <c r="R14" s="7">
        <v>2</v>
      </c>
    </row>
    <row r="15" spans="1:18" ht="21" customHeight="1">
      <c r="A15" s="2">
        <f t="shared" si="0"/>
        <v>8</v>
      </c>
      <c r="B15" s="23" t="s">
        <v>63</v>
      </c>
      <c r="C15" s="10">
        <v>1</v>
      </c>
      <c r="D15" s="23" t="s">
        <v>45</v>
      </c>
      <c r="E15" s="24" t="s">
        <v>23</v>
      </c>
      <c r="F15" s="7" t="s">
        <v>7</v>
      </c>
      <c r="G15" s="20">
        <v>211.5</v>
      </c>
      <c r="H15" s="8">
        <f t="shared" si="1"/>
        <v>62.205882352941181</v>
      </c>
      <c r="I15" s="7">
        <f t="shared" si="6"/>
        <v>9</v>
      </c>
      <c r="J15" s="20">
        <v>215</v>
      </c>
      <c r="K15" s="8">
        <f t="shared" si="2"/>
        <v>63.235294117647058</v>
      </c>
      <c r="L15" s="7">
        <f t="shared" si="7"/>
        <v>8</v>
      </c>
      <c r="M15" s="20">
        <v>213</v>
      </c>
      <c r="N15" s="8">
        <f t="shared" si="3"/>
        <v>62.647058823529413</v>
      </c>
      <c r="O15" s="7">
        <f t="shared" si="8"/>
        <v>11</v>
      </c>
      <c r="P15" s="7">
        <f t="shared" si="4"/>
        <v>639.5</v>
      </c>
      <c r="Q15" s="8">
        <f t="shared" si="5"/>
        <v>62.696078431372555</v>
      </c>
      <c r="R15" s="7">
        <v>2</v>
      </c>
    </row>
    <row r="16" spans="1:18" ht="21" customHeight="1">
      <c r="A16" s="2">
        <f t="shared" si="0"/>
        <v>9</v>
      </c>
      <c r="B16" s="23" t="s">
        <v>100</v>
      </c>
      <c r="C16" s="7">
        <v>2</v>
      </c>
      <c r="D16" s="23" t="s">
        <v>117</v>
      </c>
      <c r="E16" s="24" t="s">
        <v>102</v>
      </c>
      <c r="F16" s="7" t="s">
        <v>35</v>
      </c>
      <c r="G16" s="20">
        <v>210</v>
      </c>
      <c r="H16" s="8">
        <f t="shared" si="1"/>
        <v>61.764705882352942</v>
      </c>
      <c r="I16" s="7">
        <f t="shared" si="6"/>
        <v>11</v>
      </c>
      <c r="J16" s="20">
        <v>213</v>
      </c>
      <c r="K16" s="8">
        <f t="shared" si="2"/>
        <v>62.647058823529413</v>
      </c>
      <c r="L16" s="7">
        <f t="shared" si="7"/>
        <v>9</v>
      </c>
      <c r="M16" s="20">
        <v>215.5</v>
      </c>
      <c r="N16" s="8">
        <f t="shared" si="3"/>
        <v>63.382352941176471</v>
      </c>
      <c r="O16" s="7">
        <f t="shared" si="8"/>
        <v>5</v>
      </c>
      <c r="P16" s="7">
        <f t="shared" si="4"/>
        <v>638.5</v>
      </c>
      <c r="Q16" s="8">
        <f t="shared" si="5"/>
        <v>62.598039215686278</v>
      </c>
      <c r="R16" s="7">
        <v>2</v>
      </c>
    </row>
    <row r="17" spans="1:18" ht="21" customHeight="1">
      <c r="A17" s="2" t="s">
        <v>130</v>
      </c>
      <c r="B17" s="23" t="s">
        <v>82</v>
      </c>
      <c r="C17" s="7" t="s">
        <v>27</v>
      </c>
      <c r="D17" s="23" t="s">
        <v>83</v>
      </c>
      <c r="E17" s="24" t="s">
        <v>54</v>
      </c>
      <c r="F17" s="7" t="s">
        <v>35</v>
      </c>
      <c r="G17" s="20">
        <v>212.5</v>
      </c>
      <c r="H17" s="8">
        <f t="shared" si="1"/>
        <v>62.5</v>
      </c>
      <c r="I17" s="7">
        <f t="shared" si="6"/>
        <v>8</v>
      </c>
      <c r="J17" s="20">
        <v>217.5</v>
      </c>
      <c r="K17" s="8">
        <f t="shared" si="2"/>
        <v>63.970588235294116</v>
      </c>
      <c r="L17" s="7">
        <f t="shared" si="7"/>
        <v>5</v>
      </c>
      <c r="M17" s="20">
        <v>208</v>
      </c>
      <c r="N17" s="8">
        <f t="shared" si="3"/>
        <v>61.176470588235297</v>
      </c>
      <c r="O17" s="7">
        <f t="shared" si="8"/>
        <v>16</v>
      </c>
      <c r="P17" s="7">
        <f t="shared" si="4"/>
        <v>638</v>
      </c>
      <c r="Q17" s="8">
        <f t="shared" si="5"/>
        <v>62.549019607843142</v>
      </c>
      <c r="R17" s="7">
        <v>2</v>
      </c>
    </row>
    <row r="18" spans="1:18" ht="21" customHeight="1">
      <c r="A18" s="2">
        <v>10</v>
      </c>
      <c r="B18" s="23" t="s">
        <v>87</v>
      </c>
      <c r="C18" s="7">
        <v>2</v>
      </c>
      <c r="D18" s="23" t="s">
        <v>88</v>
      </c>
      <c r="E18" s="24" t="s">
        <v>23</v>
      </c>
      <c r="F18" s="7" t="s">
        <v>35</v>
      </c>
      <c r="G18" s="20">
        <v>209</v>
      </c>
      <c r="H18" s="8">
        <f t="shared" si="1"/>
        <v>61.470588235294116</v>
      </c>
      <c r="I18" s="7">
        <f t="shared" si="6"/>
        <v>13</v>
      </c>
      <c r="J18" s="20">
        <v>212</v>
      </c>
      <c r="K18" s="8">
        <f t="shared" si="2"/>
        <v>62.352941176470587</v>
      </c>
      <c r="L18" s="7">
        <f t="shared" si="7"/>
        <v>12</v>
      </c>
      <c r="M18" s="20">
        <v>214</v>
      </c>
      <c r="N18" s="8">
        <f t="shared" si="3"/>
        <v>62.941176470588239</v>
      </c>
      <c r="O18" s="7">
        <f t="shared" si="8"/>
        <v>9</v>
      </c>
      <c r="P18" s="7">
        <f t="shared" si="4"/>
        <v>635</v>
      </c>
      <c r="Q18" s="8">
        <f t="shared" si="5"/>
        <v>62.254901960784316</v>
      </c>
      <c r="R18" s="7">
        <v>2</v>
      </c>
    </row>
    <row r="19" spans="1:18" ht="21" customHeight="1">
      <c r="A19" s="2">
        <v>11</v>
      </c>
      <c r="B19" s="23" t="s">
        <v>105</v>
      </c>
      <c r="C19" s="7">
        <v>2</v>
      </c>
      <c r="D19" s="23" t="s">
        <v>107</v>
      </c>
      <c r="E19" s="24" t="s">
        <v>54</v>
      </c>
      <c r="F19" s="7" t="s">
        <v>35</v>
      </c>
      <c r="G19" s="20">
        <v>208.5</v>
      </c>
      <c r="H19" s="8">
        <f t="shared" si="1"/>
        <v>61.32352941176471</v>
      </c>
      <c r="I19" s="7">
        <f t="shared" si="6"/>
        <v>14</v>
      </c>
      <c r="J19" s="20">
        <v>212.5</v>
      </c>
      <c r="K19" s="8">
        <f t="shared" si="2"/>
        <v>62.5</v>
      </c>
      <c r="L19" s="7">
        <f t="shared" si="7"/>
        <v>10</v>
      </c>
      <c r="M19" s="20">
        <v>213</v>
      </c>
      <c r="N19" s="8">
        <f t="shared" si="3"/>
        <v>62.647058823529413</v>
      </c>
      <c r="O19" s="7">
        <f t="shared" si="8"/>
        <v>11</v>
      </c>
      <c r="P19" s="7">
        <f t="shared" si="4"/>
        <v>634</v>
      </c>
      <c r="Q19" s="8">
        <f t="shared" si="5"/>
        <v>62.156862745098046</v>
      </c>
      <c r="R19" s="7">
        <v>2</v>
      </c>
    </row>
    <row r="20" spans="1:18" ht="21" customHeight="1">
      <c r="A20" s="2">
        <v>12</v>
      </c>
      <c r="B20" s="23" t="s">
        <v>73</v>
      </c>
      <c r="C20" s="7"/>
      <c r="D20" s="23" t="s">
        <v>74</v>
      </c>
      <c r="E20" s="24" t="s">
        <v>29</v>
      </c>
      <c r="F20" s="7" t="s">
        <v>7</v>
      </c>
      <c r="G20" s="20">
        <v>205</v>
      </c>
      <c r="H20" s="8">
        <f t="shared" si="1"/>
        <v>60.294117647058826</v>
      </c>
      <c r="I20" s="7">
        <f t="shared" si="6"/>
        <v>19</v>
      </c>
      <c r="J20" s="20">
        <v>211.5</v>
      </c>
      <c r="K20" s="8">
        <f t="shared" si="2"/>
        <v>62.205882352941181</v>
      </c>
      <c r="L20" s="7">
        <f t="shared" si="7"/>
        <v>13</v>
      </c>
      <c r="M20" s="20">
        <v>213.5</v>
      </c>
      <c r="N20" s="8">
        <f t="shared" si="3"/>
        <v>62.794117647058826</v>
      </c>
      <c r="O20" s="7">
        <f t="shared" si="8"/>
        <v>10</v>
      </c>
      <c r="P20" s="7">
        <f t="shared" si="4"/>
        <v>630</v>
      </c>
      <c r="Q20" s="8">
        <f t="shared" si="5"/>
        <v>61.764705882352942</v>
      </c>
      <c r="R20" s="7">
        <v>3</v>
      </c>
    </row>
    <row r="21" spans="1:18" ht="21" customHeight="1">
      <c r="A21" s="2">
        <v>13</v>
      </c>
      <c r="B21" s="23" t="s">
        <v>59</v>
      </c>
      <c r="C21" s="10">
        <v>1</v>
      </c>
      <c r="D21" s="23" t="s">
        <v>60</v>
      </c>
      <c r="E21" s="24" t="s">
        <v>34</v>
      </c>
      <c r="F21" s="7" t="s">
        <v>7</v>
      </c>
      <c r="G21" s="20">
        <v>202.5</v>
      </c>
      <c r="H21" s="8">
        <f t="shared" si="1"/>
        <v>59.558823529411768</v>
      </c>
      <c r="I21" s="7">
        <f t="shared" si="6"/>
        <v>22</v>
      </c>
      <c r="J21" s="20">
        <v>209.5</v>
      </c>
      <c r="K21" s="8">
        <f t="shared" si="2"/>
        <v>61.617647058823529</v>
      </c>
      <c r="L21" s="7">
        <f t="shared" si="7"/>
        <v>15</v>
      </c>
      <c r="M21" s="20">
        <v>214.5</v>
      </c>
      <c r="N21" s="8">
        <f t="shared" si="3"/>
        <v>63.088235294117652</v>
      </c>
      <c r="O21" s="7">
        <f t="shared" si="8"/>
        <v>7</v>
      </c>
      <c r="P21" s="7">
        <f t="shared" si="4"/>
        <v>626.5</v>
      </c>
      <c r="Q21" s="8">
        <f t="shared" si="5"/>
        <v>61.421568627450988</v>
      </c>
      <c r="R21" s="7">
        <v>3</v>
      </c>
    </row>
    <row r="22" spans="1:18" ht="21" customHeight="1">
      <c r="A22" s="2">
        <v>14</v>
      </c>
      <c r="B22" s="23" t="s">
        <v>69</v>
      </c>
      <c r="C22" s="10"/>
      <c r="D22" s="23" t="s">
        <v>124</v>
      </c>
      <c r="E22" s="24" t="s">
        <v>23</v>
      </c>
      <c r="F22" s="7" t="s">
        <v>7</v>
      </c>
      <c r="G22" s="20">
        <v>211</v>
      </c>
      <c r="H22" s="8">
        <f t="shared" si="1"/>
        <v>62.058823529411768</v>
      </c>
      <c r="I22" s="7">
        <f t="shared" si="6"/>
        <v>10</v>
      </c>
      <c r="J22" s="20">
        <v>207</v>
      </c>
      <c r="K22" s="8">
        <f t="shared" si="2"/>
        <v>60.882352941176471</v>
      </c>
      <c r="L22" s="7">
        <f t="shared" si="7"/>
        <v>21</v>
      </c>
      <c r="M22" s="20">
        <v>207.5</v>
      </c>
      <c r="N22" s="8">
        <f t="shared" si="3"/>
        <v>61.029411764705884</v>
      </c>
      <c r="O22" s="7">
        <f t="shared" si="8"/>
        <v>18</v>
      </c>
      <c r="P22" s="7">
        <f t="shared" si="4"/>
        <v>625.5</v>
      </c>
      <c r="Q22" s="8">
        <f t="shared" si="5"/>
        <v>61.32352941176471</v>
      </c>
      <c r="R22" s="7">
        <v>3</v>
      </c>
    </row>
    <row r="23" spans="1:18" ht="21" customHeight="1">
      <c r="A23" s="2">
        <v>14</v>
      </c>
      <c r="B23" s="23" t="s">
        <v>104</v>
      </c>
      <c r="C23" s="7">
        <v>2</v>
      </c>
      <c r="D23" s="23" t="s">
        <v>106</v>
      </c>
      <c r="E23" s="24" t="s">
        <v>102</v>
      </c>
      <c r="F23" s="7" t="s">
        <v>35</v>
      </c>
      <c r="G23" s="20">
        <v>210</v>
      </c>
      <c r="H23" s="8">
        <f t="shared" si="1"/>
        <v>61.764705882352942</v>
      </c>
      <c r="I23" s="7">
        <f t="shared" si="6"/>
        <v>11</v>
      </c>
      <c r="J23" s="20">
        <v>208</v>
      </c>
      <c r="K23" s="8">
        <f t="shared" si="2"/>
        <v>61.176470588235297</v>
      </c>
      <c r="L23" s="7">
        <f t="shared" si="7"/>
        <v>17</v>
      </c>
      <c r="M23" s="20">
        <v>207.5</v>
      </c>
      <c r="N23" s="8">
        <f t="shared" si="3"/>
        <v>61.029411764705884</v>
      </c>
      <c r="O23" s="7">
        <f t="shared" si="8"/>
        <v>18</v>
      </c>
      <c r="P23" s="7">
        <f t="shared" si="4"/>
        <v>625.5</v>
      </c>
      <c r="Q23" s="8">
        <f t="shared" si="5"/>
        <v>61.32352941176471</v>
      </c>
      <c r="R23" s="7">
        <v>3</v>
      </c>
    </row>
    <row r="24" spans="1:18" ht="21" customHeight="1">
      <c r="A24" s="2">
        <v>16</v>
      </c>
      <c r="B24" s="23" t="s">
        <v>111</v>
      </c>
      <c r="C24" s="7">
        <v>2</v>
      </c>
      <c r="D24" s="23" t="s">
        <v>112</v>
      </c>
      <c r="E24" s="24" t="s">
        <v>29</v>
      </c>
      <c r="F24" s="7" t="s">
        <v>35</v>
      </c>
      <c r="G24" s="20">
        <v>207</v>
      </c>
      <c r="H24" s="8">
        <f t="shared" si="1"/>
        <v>60.882352941176471</v>
      </c>
      <c r="I24" s="7">
        <f t="shared" si="6"/>
        <v>16</v>
      </c>
      <c r="J24" s="20">
        <v>208.5</v>
      </c>
      <c r="K24" s="8">
        <f t="shared" si="2"/>
        <v>61.32352941176471</v>
      </c>
      <c r="L24" s="7">
        <f t="shared" si="7"/>
        <v>16</v>
      </c>
      <c r="M24" s="20">
        <v>208</v>
      </c>
      <c r="N24" s="8">
        <f t="shared" si="3"/>
        <v>61.176470588235297</v>
      </c>
      <c r="O24" s="7">
        <f t="shared" si="8"/>
        <v>16</v>
      </c>
      <c r="P24" s="7">
        <f t="shared" si="4"/>
        <v>623.5</v>
      </c>
      <c r="Q24" s="8">
        <f t="shared" si="5"/>
        <v>61.127450980392162</v>
      </c>
      <c r="R24" s="7">
        <v>3</v>
      </c>
    </row>
    <row r="25" spans="1:18" ht="21" customHeight="1">
      <c r="A25" s="2">
        <v>17</v>
      </c>
      <c r="B25" s="23" t="s">
        <v>61</v>
      </c>
      <c r="C25" s="10">
        <v>2</v>
      </c>
      <c r="D25" s="23" t="s">
        <v>62</v>
      </c>
      <c r="E25" s="24" t="s">
        <v>34</v>
      </c>
      <c r="F25" s="7" t="s">
        <v>7</v>
      </c>
      <c r="G25" s="20">
        <v>201.5</v>
      </c>
      <c r="H25" s="8">
        <f t="shared" si="1"/>
        <v>59.264705882352942</v>
      </c>
      <c r="I25" s="7">
        <f t="shared" si="6"/>
        <v>23</v>
      </c>
      <c r="J25" s="20">
        <v>208</v>
      </c>
      <c r="K25" s="8">
        <f t="shared" si="2"/>
        <v>61.176470588235297</v>
      </c>
      <c r="L25" s="7">
        <f t="shared" si="7"/>
        <v>17</v>
      </c>
      <c r="M25" s="20">
        <v>212</v>
      </c>
      <c r="N25" s="8">
        <f t="shared" si="3"/>
        <v>62.352941176470587</v>
      </c>
      <c r="O25" s="7">
        <f t="shared" si="8"/>
        <v>13</v>
      </c>
      <c r="P25" s="7">
        <f t="shared" si="4"/>
        <v>621.5</v>
      </c>
      <c r="Q25" s="8">
        <f t="shared" si="5"/>
        <v>60.931372549019613</v>
      </c>
      <c r="R25" s="7">
        <v>3</v>
      </c>
    </row>
    <row r="26" spans="1:18" ht="21" customHeight="1">
      <c r="A26" s="2">
        <v>18</v>
      </c>
      <c r="B26" s="23" t="s">
        <v>46</v>
      </c>
      <c r="C26" s="7" t="s">
        <v>27</v>
      </c>
      <c r="D26" s="23" t="s">
        <v>47</v>
      </c>
      <c r="E26" s="24" t="s">
        <v>37</v>
      </c>
      <c r="F26" s="7" t="s">
        <v>7</v>
      </c>
      <c r="G26" s="20">
        <v>207</v>
      </c>
      <c r="H26" s="8">
        <f t="shared" si="1"/>
        <v>60.882352941176471</v>
      </c>
      <c r="I26" s="7">
        <f t="shared" si="6"/>
        <v>16</v>
      </c>
      <c r="J26" s="20">
        <v>212.5</v>
      </c>
      <c r="K26" s="8">
        <f t="shared" si="2"/>
        <v>62.5</v>
      </c>
      <c r="L26" s="7">
        <f t="shared" si="7"/>
        <v>10</v>
      </c>
      <c r="M26" s="20">
        <v>200.5</v>
      </c>
      <c r="N26" s="8">
        <f t="shared" si="3"/>
        <v>58.970588235294116</v>
      </c>
      <c r="O26" s="7">
        <f t="shared" si="8"/>
        <v>22</v>
      </c>
      <c r="P26" s="7">
        <f t="shared" si="4"/>
        <v>620</v>
      </c>
      <c r="Q26" s="8">
        <f t="shared" si="5"/>
        <v>60.7843137254902</v>
      </c>
      <c r="R26" s="7">
        <v>3</v>
      </c>
    </row>
    <row r="27" spans="1:18" ht="21" customHeight="1">
      <c r="A27" s="2">
        <v>19</v>
      </c>
      <c r="B27" s="23" t="s">
        <v>118</v>
      </c>
      <c r="C27" s="28">
        <v>2</v>
      </c>
      <c r="D27" s="23" t="s">
        <v>119</v>
      </c>
      <c r="E27" s="24" t="s">
        <v>23</v>
      </c>
      <c r="F27" s="7" t="s">
        <v>35</v>
      </c>
      <c r="G27" s="20">
        <v>208</v>
      </c>
      <c r="H27" s="8">
        <f t="shared" si="1"/>
        <v>61.176470588235297</v>
      </c>
      <c r="I27" s="7">
        <f t="shared" si="6"/>
        <v>15</v>
      </c>
      <c r="J27" s="20">
        <v>208</v>
      </c>
      <c r="K27" s="8">
        <f t="shared" si="2"/>
        <v>61.176470588235297</v>
      </c>
      <c r="L27" s="7">
        <f t="shared" si="7"/>
        <v>17</v>
      </c>
      <c r="M27" s="20">
        <v>200</v>
      </c>
      <c r="N27" s="8">
        <f t="shared" si="3"/>
        <v>58.82352941176471</v>
      </c>
      <c r="O27" s="7">
        <f t="shared" si="8"/>
        <v>24</v>
      </c>
      <c r="P27" s="7">
        <f t="shared" si="4"/>
        <v>616</v>
      </c>
      <c r="Q27" s="8">
        <f t="shared" si="5"/>
        <v>60.392156862745104</v>
      </c>
      <c r="R27" s="7">
        <v>3</v>
      </c>
    </row>
    <row r="28" spans="1:18" ht="21" customHeight="1">
      <c r="A28" s="2">
        <v>20</v>
      </c>
      <c r="B28" s="23" t="s">
        <v>103</v>
      </c>
      <c r="C28" s="7">
        <v>2</v>
      </c>
      <c r="D28" s="23" t="s">
        <v>108</v>
      </c>
      <c r="E28" s="24" t="s">
        <v>102</v>
      </c>
      <c r="F28" s="7" t="s">
        <v>35</v>
      </c>
      <c r="G28" s="20">
        <v>204</v>
      </c>
      <c r="H28" s="8">
        <f t="shared" si="1"/>
        <v>60</v>
      </c>
      <c r="I28" s="7">
        <f t="shared" si="6"/>
        <v>20</v>
      </c>
      <c r="J28" s="20">
        <v>207.5</v>
      </c>
      <c r="K28" s="8">
        <f t="shared" si="2"/>
        <v>61.029411764705884</v>
      </c>
      <c r="L28" s="7">
        <f t="shared" si="7"/>
        <v>20</v>
      </c>
      <c r="M28" s="20">
        <v>200.5</v>
      </c>
      <c r="N28" s="8">
        <f t="shared" si="3"/>
        <v>58.970588235294116</v>
      </c>
      <c r="O28" s="7">
        <f t="shared" si="8"/>
        <v>22</v>
      </c>
      <c r="P28" s="7">
        <f t="shared" si="4"/>
        <v>612</v>
      </c>
      <c r="Q28" s="8">
        <f t="shared" si="5"/>
        <v>60.000000000000007</v>
      </c>
      <c r="R28" s="7">
        <v>3</v>
      </c>
    </row>
    <row r="29" spans="1:18" ht="21" customHeight="1">
      <c r="A29" s="2">
        <v>21</v>
      </c>
      <c r="B29" s="23" t="s">
        <v>52</v>
      </c>
      <c r="C29" s="10">
        <v>2</v>
      </c>
      <c r="D29" s="23" t="s">
        <v>33</v>
      </c>
      <c r="E29" s="11" t="s">
        <v>29</v>
      </c>
      <c r="F29" s="7" t="s">
        <v>7</v>
      </c>
      <c r="G29" s="20">
        <v>204</v>
      </c>
      <c r="H29" s="8">
        <f t="shared" si="1"/>
        <v>60</v>
      </c>
      <c r="I29" s="7">
        <f t="shared" si="6"/>
        <v>20</v>
      </c>
      <c r="J29" s="20">
        <v>199</v>
      </c>
      <c r="K29" s="8">
        <f t="shared" si="2"/>
        <v>58.529411764705884</v>
      </c>
      <c r="L29" s="7">
        <f t="shared" si="7"/>
        <v>25</v>
      </c>
      <c r="M29" s="20">
        <v>203</v>
      </c>
      <c r="N29" s="8">
        <f t="shared" si="3"/>
        <v>59.705882352941181</v>
      </c>
      <c r="O29" s="7">
        <f t="shared" si="8"/>
        <v>20</v>
      </c>
      <c r="P29" s="7">
        <f t="shared" si="4"/>
        <v>606</v>
      </c>
      <c r="Q29" s="8">
        <f t="shared" si="5"/>
        <v>59.411764705882355</v>
      </c>
      <c r="R29" s="7">
        <v>3</v>
      </c>
    </row>
    <row r="30" spans="1:18" ht="21" customHeight="1">
      <c r="A30" s="2">
        <v>22</v>
      </c>
      <c r="B30" s="23" t="s">
        <v>95</v>
      </c>
      <c r="C30" s="7">
        <v>3</v>
      </c>
      <c r="D30" s="23" t="s">
        <v>91</v>
      </c>
      <c r="E30" s="24" t="s">
        <v>23</v>
      </c>
      <c r="F30" s="7" t="s">
        <v>35</v>
      </c>
      <c r="G30" s="20">
        <v>193.5</v>
      </c>
      <c r="H30" s="8">
        <f t="shared" si="1"/>
        <v>56.911764705882355</v>
      </c>
      <c r="I30" s="7">
        <f t="shared" si="6"/>
        <v>28</v>
      </c>
      <c r="J30" s="20">
        <v>200.5</v>
      </c>
      <c r="K30" s="8">
        <f t="shared" si="2"/>
        <v>58.970588235294116</v>
      </c>
      <c r="L30" s="7">
        <f t="shared" si="7"/>
        <v>22</v>
      </c>
      <c r="M30" s="20">
        <v>208.5</v>
      </c>
      <c r="N30" s="8">
        <f t="shared" si="3"/>
        <v>61.32352941176471</v>
      </c>
      <c r="O30" s="7">
        <f t="shared" si="8"/>
        <v>15</v>
      </c>
      <c r="P30" s="7">
        <f t="shared" si="4"/>
        <v>602.5</v>
      </c>
      <c r="Q30" s="8">
        <f t="shared" si="5"/>
        <v>59.068627450980394</v>
      </c>
      <c r="R30" s="7" t="s">
        <v>27</v>
      </c>
    </row>
    <row r="31" spans="1:18" ht="21" customHeight="1">
      <c r="A31" s="2" t="s">
        <v>130</v>
      </c>
      <c r="B31" s="23" t="s">
        <v>99</v>
      </c>
      <c r="C31" s="7" t="s">
        <v>27</v>
      </c>
      <c r="D31" s="23" t="s">
        <v>101</v>
      </c>
      <c r="E31" s="24" t="s">
        <v>54</v>
      </c>
      <c r="F31" s="7" t="s">
        <v>35</v>
      </c>
      <c r="G31" s="20">
        <v>194.5</v>
      </c>
      <c r="H31" s="8">
        <f t="shared" si="1"/>
        <v>57.205882352941181</v>
      </c>
      <c r="I31" s="7">
        <f t="shared" si="6"/>
        <v>27</v>
      </c>
      <c r="J31" s="20">
        <v>200</v>
      </c>
      <c r="K31" s="8">
        <f t="shared" si="2"/>
        <v>58.82352941176471</v>
      </c>
      <c r="L31" s="7">
        <f t="shared" si="7"/>
        <v>23</v>
      </c>
      <c r="M31" s="20">
        <v>202.5</v>
      </c>
      <c r="N31" s="8">
        <f t="shared" si="3"/>
        <v>59.558823529411768</v>
      </c>
      <c r="O31" s="7">
        <f t="shared" si="8"/>
        <v>21</v>
      </c>
      <c r="P31" s="7">
        <f t="shared" si="4"/>
        <v>597</v>
      </c>
      <c r="Q31" s="8">
        <f t="shared" si="5"/>
        <v>58.529411764705884</v>
      </c>
      <c r="R31" s="7" t="s">
        <v>27</v>
      </c>
    </row>
    <row r="32" spans="1:18" ht="21" customHeight="1">
      <c r="A32" s="2">
        <v>23</v>
      </c>
      <c r="B32" s="23" t="s">
        <v>120</v>
      </c>
      <c r="C32" s="7">
        <v>3</v>
      </c>
      <c r="D32" s="23" t="s">
        <v>76</v>
      </c>
      <c r="E32" s="24" t="s">
        <v>23</v>
      </c>
      <c r="F32" s="7" t="s">
        <v>7</v>
      </c>
      <c r="G32" s="20">
        <v>205.5</v>
      </c>
      <c r="H32" s="8">
        <f t="shared" si="1"/>
        <v>60.441176470588239</v>
      </c>
      <c r="I32" s="7">
        <f t="shared" si="6"/>
        <v>18</v>
      </c>
      <c r="J32" s="20">
        <v>197.5</v>
      </c>
      <c r="K32" s="8">
        <f t="shared" si="2"/>
        <v>58.088235294117652</v>
      </c>
      <c r="L32" s="7">
        <f t="shared" si="7"/>
        <v>27</v>
      </c>
      <c r="M32" s="20">
        <v>189.5</v>
      </c>
      <c r="N32" s="8">
        <f t="shared" si="3"/>
        <v>55.735294117647058</v>
      </c>
      <c r="O32" s="7">
        <f t="shared" si="8"/>
        <v>27</v>
      </c>
      <c r="P32" s="7">
        <f t="shared" si="4"/>
        <v>592.5</v>
      </c>
      <c r="Q32" s="8">
        <f t="shared" si="5"/>
        <v>58.088235294117652</v>
      </c>
      <c r="R32" s="7" t="s">
        <v>27</v>
      </c>
    </row>
    <row r="33" spans="1:18" ht="21" customHeight="1">
      <c r="A33" s="2">
        <v>24</v>
      </c>
      <c r="B33" s="23" t="s">
        <v>128</v>
      </c>
      <c r="C33" s="10">
        <v>3</v>
      </c>
      <c r="D33" s="23" t="s">
        <v>122</v>
      </c>
      <c r="E33" s="24" t="s">
        <v>23</v>
      </c>
      <c r="F33" s="7" t="s">
        <v>35</v>
      </c>
      <c r="G33" s="20">
        <v>195</v>
      </c>
      <c r="H33" s="8">
        <f t="shared" si="1"/>
        <v>57.352941176470587</v>
      </c>
      <c r="I33" s="7">
        <f t="shared" si="6"/>
        <v>25</v>
      </c>
      <c r="J33" s="20">
        <v>193.5</v>
      </c>
      <c r="K33" s="8">
        <f t="shared" si="2"/>
        <v>56.911764705882355</v>
      </c>
      <c r="L33" s="7">
        <f t="shared" si="7"/>
        <v>29</v>
      </c>
      <c r="M33" s="20">
        <v>197</v>
      </c>
      <c r="N33" s="8">
        <f t="shared" si="3"/>
        <v>57.941176470588239</v>
      </c>
      <c r="O33" s="7">
        <f t="shared" si="8"/>
        <v>25</v>
      </c>
      <c r="P33" s="7">
        <f t="shared" si="4"/>
        <v>585.5</v>
      </c>
      <c r="Q33" s="8">
        <f t="shared" si="5"/>
        <v>57.401960784313729</v>
      </c>
      <c r="R33" s="7" t="s">
        <v>27</v>
      </c>
    </row>
    <row r="34" spans="1:18" ht="21" customHeight="1">
      <c r="A34" s="2">
        <v>25</v>
      </c>
      <c r="B34" s="23" t="s">
        <v>126</v>
      </c>
      <c r="C34" s="7" t="s">
        <v>27</v>
      </c>
      <c r="D34" s="23" t="s">
        <v>47</v>
      </c>
      <c r="E34" s="24" t="s">
        <v>54</v>
      </c>
      <c r="F34" s="7" t="s">
        <v>35</v>
      </c>
      <c r="G34" s="20">
        <v>197</v>
      </c>
      <c r="H34" s="8">
        <f t="shared" si="1"/>
        <v>57.941176470588239</v>
      </c>
      <c r="I34" s="7">
        <f t="shared" si="6"/>
        <v>24</v>
      </c>
      <c r="J34" s="20">
        <v>197.5</v>
      </c>
      <c r="K34" s="8">
        <f t="shared" si="2"/>
        <v>58.088235294117652</v>
      </c>
      <c r="L34" s="7">
        <f t="shared" si="7"/>
        <v>27</v>
      </c>
      <c r="M34" s="20">
        <v>189</v>
      </c>
      <c r="N34" s="8">
        <f t="shared" si="3"/>
        <v>55.588235294117645</v>
      </c>
      <c r="O34" s="7">
        <f t="shared" si="8"/>
        <v>28</v>
      </c>
      <c r="P34" s="7">
        <f t="shared" si="4"/>
        <v>583.5</v>
      </c>
      <c r="Q34" s="8">
        <f t="shared" si="5"/>
        <v>57.205882352941181</v>
      </c>
      <c r="R34" s="7" t="s">
        <v>27</v>
      </c>
    </row>
    <row r="35" spans="1:18" ht="21" customHeight="1">
      <c r="A35" s="2">
        <v>26</v>
      </c>
      <c r="B35" s="23" t="s">
        <v>89</v>
      </c>
      <c r="C35" s="10">
        <v>3</v>
      </c>
      <c r="D35" s="23" t="s">
        <v>90</v>
      </c>
      <c r="E35" s="24" t="s">
        <v>23</v>
      </c>
      <c r="F35" s="7" t="s">
        <v>35</v>
      </c>
      <c r="G35" s="20">
        <v>187</v>
      </c>
      <c r="H35" s="8">
        <f t="shared" si="1"/>
        <v>55</v>
      </c>
      <c r="I35" s="7">
        <f t="shared" si="6"/>
        <v>29</v>
      </c>
      <c r="J35" s="20">
        <v>198</v>
      </c>
      <c r="K35" s="8">
        <f t="shared" si="2"/>
        <v>58.235294117647058</v>
      </c>
      <c r="L35" s="7">
        <f t="shared" si="7"/>
        <v>26</v>
      </c>
      <c r="M35" s="20">
        <v>190</v>
      </c>
      <c r="N35" s="8">
        <f t="shared" si="3"/>
        <v>55.882352941176471</v>
      </c>
      <c r="O35" s="7">
        <f t="shared" si="8"/>
        <v>26</v>
      </c>
      <c r="P35" s="7">
        <f t="shared" si="4"/>
        <v>575</v>
      </c>
      <c r="Q35" s="8">
        <f t="shared" si="5"/>
        <v>56.372549019607845</v>
      </c>
      <c r="R35" s="7" t="s">
        <v>27</v>
      </c>
    </row>
    <row r="36" spans="1:18" ht="21" customHeight="1">
      <c r="A36" s="2">
        <v>27</v>
      </c>
      <c r="B36" s="23" t="s">
        <v>96</v>
      </c>
      <c r="C36" s="7"/>
      <c r="D36" s="23" t="s">
        <v>98</v>
      </c>
      <c r="E36" s="24" t="s">
        <v>97</v>
      </c>
      <c r="F36" s="7" t="s">
        <v>35</v>
      </c>
      <c r="G36" s="20">
        <v>186</v>
      </c>
      <c r="H36" s="8">
        <f t="shared" si="1"/>
        <v>54.705882352941181</v>
      </c>
      <c r="I36" s="7">
        <f t="shared" si="6"/>
        <v>30</v>
      </c>
      <c r="J36" s="20">
        <v>200</v>
      </c>
      <c r="K36" s="8">
        <f t="shared" si="2"/>
        <v>58.82352941176471</v>
      </c>
      <c r="L36" s="7">
        <f t="shared" si="7"/>
        <v>23</v>
      </c>
      <c r="M36" s="20">
        <v>187</v>
      </c>
      <c r="N36" s="8">
        <f t="shared" si="3"/>
        <v>55</v>
      </c>
      <c r="O36" s="7">
        <f t="shared" si="8"/>
        <v>29</v>
      </c>
      <c r="P36" s="7">
        <f t="shared" si="4"/>
        <v>573</v>
      </c>
      <c r="Q36" s="8">
        <f t="shared" si="5"/>
        <v>56.176470588235297</v>
      </c>
      <c r="R36" s="7" t="s">
        <v>27</v>
      </c>
    </row>
    <row r="37" spans="1:18" ht="21" customHeight="1">
      <c r="A37" s="2">
        <v>28</v>
      </c>
      <c r="B37" s="23" t="s">
        <v>115</v>
      </c>
      <c r="C37" s="28">
        <v>1</v>
      </c>
      <c r="D37" s="23" t="s">
        <v>116</v>
      </c>
      <c r="E37" s="24" t="s">
        <v>23</v>
      </c>
      <c r="F37" s="7" t="s">
        <v>35</v>
      </c>
      <c r="G37" s="20">
        <v>195</v>
      </c>
      <c r="H37" s="8">
        <f t="shared" si="1"/>
        <v>57.352941176470587</v>
      </c>
      <c r="I37" s="7">
        <f t="shared" si="6"/>
        <v>25</v>
      </c>
      <c r="J37" s="20">
        <v>186.5</v>
      </c>
      <c r="K37" s="8">
        <f t="shared" si="2"/>
        <v>54.852941176470587</v>
      </c>
      <c r="L37" s="7">
        <f t="shared" si="7"/>
        <v>30</v>
      </c>
      <c r="M37" s="20">
        <v>184.5</v>
      </c>
      <c r="N37" s="8">
        <f t="shared" si="3"/>
        <v>54.264705882352942</v>
      </c>
      <c r="O37" s="7">
        <f t="shared" si="8"/>
        <v>30</v>
      </c>
      <c r="P37" s="7">
        <f t="shared" si="4"/>
        <v>566</v>
      </c>
      <c r="Q37" s="8">
        <f t="shared" si="5"/>
        <v>55.490196078431374</v>
      </c>
      <c r="R37" s="7" t="s">
        <v>27</v>
      </c>
    </row>
    <row r="38" spans="1:18" ht="21" customHeight="1">
      <c r="A38" s="2">
        <v>29</v>
      </c>
      <c r="B38" s="23" t="s">
        <v>113</v>
      </c>
      <c r="C38" s="7">
        <v>2</v>
      </c>
      <c r="D38" s="23" t="s">
        <v>114</v>
      </c>
      <c r="E38" s="24" t="s">
        <v>23</v>
      </c>
      <c r="F38" s="7" t="s">
        <v>35</v>
      </c>
      <c r="G38" s="20">
        <v>174.5</v>
      </c>
      <c r="H38" s="8">
        <f t="shared" si="1"/>
        <v>51.32352941176471</v>
      </c>
      <c r="I38" s="7">
        <f t="shared" si="6"/>
        <v>31</v>
      </c>
      <c r="J38" s="20">
        <v>179</v>
      </c>
      <c r="K38" s="8">
        <f t="shared" si="2"/>
        <v>52.647058823529413</v>
      </c>
      <c r="L38" s="7">
        <f t="shared" si="7"/>
        <v>31</v>
      </c>
      <c r="M38" s="20">
        <v>172</v>
      </c>
      <c r="N38" s="8">
        <f t="shared" si="3"/>
        <v>50.588235294117645</v>
      </c>
      <c r="O38" s="7">
        <f t="shared" si="8"/>
        <v>31</v>
      </c>
      <c r="P38" s="7">
        <f t="shared" si="4"/>
        <v>525.5</v>
      </c>
      <c r="Q38" s="8">
        <f t="shared" si="5"/>
        <v>51.519607843137258</v>
      </c>
      <c r="R38" s="7" t="s">
        <v>27</v>
      </c>
    </row>
    <row r="39" spans="1:18" ht="21" customHeight="1">
      <c r="A39" s="2">
        <v>30</v>
      </c>
      <c r="B39" s="23" t="s">
        <v>85</v>
      </c>
      <c r="C39" s="10">
        <v>1</v>
      </c>
      <c r="D39" s="23" t="s">
        <v>86</v>
      </c>
      <c r="E39" s="24" t="s">
        <v>23</v>
      </c>
      <c r="F39" s="7" t="s">
        <v>35</v>
      </c>
      <c r="G39" s="20">
        <v>157.5</v>
      </c>
      <c r="H39" s="8">
        <f t="shared" si="1"/>
        <v>46.32352941176471</v>
      </c>
      <c r="I39" s="7">
        <f t="shared" si="6"/>
        <v>32</v>
      </c>
      <c r="J39" s="20">
        <v>163</v>
      </c>
      <c r="K39" s="8">
        <f t="shared" si="2"/>
        <v>47.941176470588239</v>
      </c>
      <c r="L39" s="7">
        <f t="shared" si="7"/>
        <v>32</v>
      </c>
      <c r="M39" s="20">
        <v>166.5</v>
      </c>
      <c r="N39" s="8">
        <f t="shared" si="3"/>
        <v>48.970588235294116</v>
      </c>
      <c r="O39" s="7">
        <f t="shared" si="8"/>
        <v>32</v>
      </c>
      <c r="P39" s="7">
        <f t="shared" si="4"/>
        <v>487</v>
      </c>
      <c r="Q39" s="8">
        <f t="shared" si="5"/>
        <v>47.745098039215691</v>
      </c>
      <c r="R39" s="7" t="s">
        <v>27</v>
      </c>
    </row>
    <row r="40" spans="1:18" ht="21" customHeight="1">
      <c r="A40" s="2"/>
      <c r="B40" s="25" t="s">
        <v>94</v>
      </c>
      <c r="C40" s="7">
        <v>1</v>
      </c>
      <c r="D40" s="23" t="s">
        <v>84</v>
      </c>
      <c r="E40" s="24" t="s">
        <v>23</v>
      </c>
      <c r="F40" s="7" t="s">
        <v>35</v>
      </c>
      <c r="G40" s="46" t="s">
        <v>129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8"/>
    </row>
    <row r="41" spans="1:18" ht="21" customHeight="1">
      <c r="A41" s="2"/>
      <c r="B41" s="25" t="s">
        <v>93</v>
      </c>
      <c r="C41" s="10">
        <v>3</v>
      </c>
      <c r="D41" s="23" t="s">
        <v>92</v>
      </c>
      <c r="E41" s="24" t="s">
        <v>23</v>
      </c>
      <c r="F41" s="7" t="s">
        <v>35</v>
      </c>
      <c r="G41" s="46" t="s">
        <v>129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/>
    </row>
    <row r="42" spans="1:18">
      <c r="B42" t="s">
        <v>18</v>
      </c>
      <c r="K42" t="s">
        <v>53</v>
      </c>
    </row>
    <row r="43" spans="1:18">
      <c r="B43" t="s">
        <v>19</v>
      </c>
      <c r="K43" t="s">
        <v>21</v>
      </c>
    </row>
  </sheetData>
  <sortState ref="A9:R41">
    <sortCondition ref="A8:A41"/>
  </sortState>
  <mergeCells count="19">
    <mergeCell ref="G40:R40"/>
    <mergeCell ref="G41:R41"/>
    <mergeCell ref="R6:R7"/>
    <mergeCell ref="F6:F7"/>
    <mergeCell ref="G6:I6"/>
    <mergeCell ref="J6:L6"/>
    <mergeCell ref="M6:O6"/>
    <mergeCell ref="P6:P7"/>
    <mergeCell ref="Q6:Q7"/>
    <mergeCell ref="A1:R1"/>
    <mergeCell ref="A2:R2"/>
    <mergeCell ref="A3:R3"/>
    <mergeCell ref="A4:R4"/>
    <mergeCell ref="P5:R5"/>
    <mergeCell ref="A6:A7"/>
    <mergeCell ref="B6:B7"/>
    <mergeCell ref="C6:C7"/>
    <mergeCell ref="D6:D7"/>
    <mergeCell ref="E6:E7"/>
  </mergeCells>
  <pageMargins left="0" right="0" top="0" bottom="0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workbookViewId="0">
      <selection activeCell="S20" sqref="S20"/>
    </sheetView>
  </sheetViews>
  <sheetFormatPr defaultRowHeight="15"/>
  <cols>
    <col min="1" max="1" width="3" customWidth="1"/>
    <col min="2" max="2" width="13.140625" customWidth="1"/>
    <col min="3" max="3" width="3.85546875" customWidth="1"/>
    <col min="4" max="4" width="27.42578125" customWidth="1"/>
    <col min="5" max="5" width="12.7109375" customWidth="1"/>
    <col min="6" max="6" width="9.7109375" customWidth="1"/>
    <col min="7" max="7" width="4.5703125" customWidth="1"/>
    <col min="8" max="8" width="5.5703125" customWidth="1"/>
    <col min="9" max="9" width="2.42578125" customWidth="1"/>
    <col min="10" max="10" width="4.85546875" customWidth="1"/>
    <col min="11" max="11" width="5.5703125" customWidth="1"/>
    <col min="12" max="12" width="2.5703125" customWidth="1"/>
    <col min="13" max="13" width="4.85546875" customWidth="1"/>
    <col min="14" max="14" width="6.28515625" customWidth="1"/>
    <col min="15" max="15" width="2.42578125" customWidth="1"/>
    <col min="16" max="16" width="5.140625" customWidth="1"/>
    <col min="17" max="17" width="5.5703125" customWidth="1"/>
    <col min="18" max="18" width="3" customWidth="1"/>
  </cols>
  <sheetData>
    <row r="1" spans="1:18" ht="15" customHeight="1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3.5" customHeight="1">
      <c r="A2" s="30" t="s">
        <v>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16.5" customHeight="1">
      <c r="A3" s="31" t="s">
        <v>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7.25" customHeight="1">
      <c r="A4" s="38" t="s">
        <v>121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ht="9.75" customHeight="1">
      <c r="A5" s="15" t="s">
        <v>1</v>
      </c>
      <c r="B5" s="15"/>
      <c r="C5" s="1"/>
      <c r="D5" s="1"/>
      <c r="E5" s="3"/>
      <c r="P5" s="45" t="s">
        <v>56</v>
      </c>
      <c r="Q5" s="45"/>
      <c r="R5" s="45"/>
    </row>
    <row r="6" spans="1:18" ht="10.5" customHeight="1">
      <c r="A6" s="36" t="s">
        <v>9</v>
      </c>
      <c r="B6" s="34" t="s">
        <v>2</v>
      </c>
      <c r="C6" s="36" t="s">
        <v>3</v>
      </c>
      <c r="D6" s="34" t="s">
        <v>4</v>
      </c>
      <c r="E6" s="34" t="s">
        <v>5</v>
      </c>
      <c r="F6" s="34" t="s">
        <v>6</v>
      </c>
      <c r="G6" s="33" t="s">
        <v>10</v>
      </c>
      <c r="H6" s="33"/>
      <c r="I6" s="33"/>
      <c r="J6" s="33" t="s">
        <v>11</v>
      </c>
      <c r="K6" s="33"/>
      <c r="L6" s="33"/>
      <c r="M6" s="33" t="s">
        <v>12</v>
      </c>
      <c r="N6" s="33"/>
      <c r="O6" s="33"/>
      <c r="P6" s="36" t="s">
        <v>13</v>
      </c>
      <c r="Q6" s="40" t="s">
        <v>14</v>
      </c>
      <c r="R6" s="42" t="s">
        <v>15</v>
      </c>
    </row>
    <row r="7" spans="1:18" ht="30.75" customHeight="1">
      <c r="A7" s="37"/>
      <c r="B7" s="44"/>
      <c r="C7" s="37"/>
      <c r="D7" s="35"/>
      <c r="E7" s="35"/>
      <c r="F7" s="35"/>
      <c r="G7" s="4" t="s">
        <v>16</v>
      </c>
      <c r="H7" s="5" t="s">
        <v>17</v>
      </c>
      <c r="I7" s="6" t="s">
        <v>9</v>
      </c>
      <c r="J7" s="4" t="s">
        <v>16</v>
      </c>
      <c r="K7" s="5" t="s">
        <v>17</v>
      </c>
      <c r="L7" s="6" t="s">
        <v>9</v>
      </c>
      <c r="M7" s="4" t="s">
        <v>16</v>
      </c>
      <c r="N7" s="5" t="s">
        <v>17</v>
      </c>
      <c r="O7" s="6" t="s">
        <v>9</v>
      </c>
      <c r="P7" s="37"/>
      <c r="Q7" s="41"/>
      <c r="R7" s="43"/>
    </row>
    <row r="8" spans="1:18" ht="21.75" customHeight="1">
      <c r="A8" s="2">
        <f t="shared" ref="A8:A31" si="0">RANK(P8,P$8:P$31,0)</f>
        <v>1</v>
      </c>
      <c r="B8" s="13" t="s">
        <v>30</v>
      </c>
      <c r="C8" s="10">
        <v>1</v>
      </c>
      <c r="D8" s="23" t="s">
        <v>44</v>
      </c>
      <c r="E8" s="11" t="s">
        <v>29</v>
      </c>
      <c r="F8" s="7" t="s">
        <v>7</v>
      </c>
      <c r="G8" s="20">
        <v>244</v>
      </c>
      <c r="H8" s="8">
        <f t="shared" ref="H8:H31" si="1">G8/3.7</f>
        <v>65.945945945945937</v>
      </c>
      <c r="I8" s="7">
        <f t="shared" ref="I8:I31" si="2">RANK(G8,G$8:G$31,0)</f>
        <v>1</v>
      </c>
      <c r="J8" s="20">
        <v>253</v>
      </c>
      <c r="K8" s="8">
        <f t="shared" ref="K8:K31" si="3">J8/3.7</f>
        <v>68.378378378378372</v>
      </c>
      <c r="L8" s="7">
        <f t="shared" ref="L8:L31" si="4">RANK(J8,J$8:J$31,0)</f>
        <v>1</v>
      </c>
      <c r="M8" s="20">
        <v>242</v>
      </c>
      <c r="N8" s="8">
        <f t="shared" ref="N8:N31" si="5">M8/3.7</f>
        <v>65.405405405405403</v>
      </c>
      <c r="O8" s="7">
        <f t="shared" ref="O8:O31" si="6">RANK(M8,M$8:M$31,0)</f>
        <v>1</v>
      </c>
      <c r="P8" s="7">
        <f t="shared" ref="P8:P31" si="7">G8+J8+M8</f>
        <v>739</v>
      </c>
      <c r="Q8" s="8">
        <f t="shared" ref="Q8:Q31" si="8">P8/11.1</f>
        <v>66.576576576576585</v>
      </c>
      <c r="R8" s="7" t="s">
        <v>26</v>
      </c>
    </row>
    <row r="9" spans="1:18" ht="22.5" customHeight="1">
      <c r="A9" s="2">
        <f t="shared" si="0"/>
        <v>2</v>
      </c>
      <c r="B9" s="25" t="s">
        <v>71</v>
      </c>
      <c r="C9" s="7" t="s">
        <v>26</v>
      </c>
      <c r="D9" s="23" t="s">
        <v>72</v>
      </c>
      <c r="E9" s="11" t="s">
        <v>29</v>
      </c>
      <c r="F9" s="7" t="s">
        <v>7</v>
      </c>
      <c r="G9" s="20">
        <v>241.5</v>
      </c>
      <c r="H9" s="8">
        <f t="shared" si="1"/>
        <v>65.270270270270274</v>
      </c>
      <c r="I9" s="7">
        <f t="shared" si="2"/>
        <v>2</v>
      </c>
      <c r="J9" s="20">
        <v>244.5</v>
      </c>
      <c r="K9" s="8">
        <f t="shared" si="3"/>
        <v>66.081081081081081</v>
      </c>
      <c r="L9" s="7">
        <f t="shared" si="4"/>
        <v>2</v>
      </c>
      <c r="M9" s="20">
        <v>239.5</v>
      </c>
      <c r="N9" s="8">
        <f t="shared" si="5"/>
        <v>64.729729729729726</v>
      </c>
      <c r="O9" s="7">
        <f t="shared" si="6"/>
        <v>3</v>
      </c>
      <c r="P9" s="7">
        <f t="shared" si="7"/>
        <v>725.5</v>
      </c>
      <c r="Q9" s="8">
        <f t="shared" si="8"/>
        <v>65.36036036036036</v>
      </c>
      <c r="R9" s="7" t="s">
        <v>26</v>
      </c>
    </row>
    <row r="10" spans="1:18" ht="22.5" customHeight="1">
      <c r="A10" s="2">
        <f t="shared" si="0"/>
        <v>3</v>
      </c>
      <c r="B10" s="13" t="s">
        <v>31</v>
      </c>
      <c r="C10" s="10">
        <v>1</v>
      </c>
      <c r="D10" s="23" t="s">
        <v>40</v>
      </c>
      <c r="E10" s="24" t="s">
        <v>29</v>
      </c>
      <c r="F10" s="7" t="s">
        <v>7</v>
      </c>
      <c r="G10" s="20">
        <v>238</v>
      </c>
      <c r="H10" s="8">
        <f t="shared" si="1"/>
        <v>64.324324324324323</v>
      </c>
      <c r="I10" s="7">
        <f t="shared" si="2"/>
        <v>5</v>
      </c>
      <c r="J10" s="20">
        <v>236</v>
      </c>
      <c r="K10" s="8">
        <f t="shared" si="3"/>
        <v>63.783783783783782</v>
      </c>
      <c r="L10" s="7">
        <f t="shared" si="4"/>
        <v>4</v>
      </c>
      <c r="M10" s="20">
        <v>238.5</v>
      </c>
      <c r="N10" s="8">
        <f t="shared" si="5"/>
        <v>64.459459459459453</v>
      </c>
      <c r="O10" s="7">
        <f t="shared" si="6"/>
        <v>4</v>
      </c>
      <c r="P10" s="7">
        <f t="shared" si="7"/>
        <v>712.5</v>
      </c>
      <c r="Q10" s="8">
        <f t="shared" si="8"/>
        <v>64.189189189189193</v>
      </c>
      <c r="R10" s="7">
        <v>1</v>
      </c>
    </row>
    <row r="11" spans="1:18" ht="21.75" customHeight="1">
      <c r="A11" s="2">
        <f t="shared" si="0"/>
        <v>4</v>
      </c>
      <c r="B11" s="14" t="s">
        <v>36</v>
      </c>
      <c r="C11" s="10">
        <v>1</v>
      </c>
      <c r="D11" s="23" t="s">
        <v>70</v>
      </c>
      <c r="E11" s="11" t="s">
        <v>29</v>
      </c>
      <c r="F11" s="7" t="s">
        <v>7</v>
      </c>
      <c r="G11" s="20">
        <v>237</v>
      </c>
      <c r="H11" s="8">
        <f t="shared" si="1"/>
        <v>64.054054054054049</v>
      </c>
      <c r="I11" s="7">
        <f t="shared" si="2"/>
        <v>6</v>
      </c>
      <c r="J11" s="20">
        <v>232</v>
      </c>
      <c r="K11" s="8">
        <f t="shared" si="3"/>
        <v>62.702702702702702</v>
      </c>
      <c r="L11" s="7">
        <f t="shared" si="4"/>
        <v>5</v>
      </c>
      <c r="M11" s="20">
        <v>242</v>
      </c>
      <c r="N11" s="8">
        <f t="shared" si="5"/>
        <v>65.405405405405403</v>
      </c>
      <c r="O11" s="7">
        <f t="shared" si="6"/>
        <v>1</v>
      </c>
      <c r="P11" s="7">
        <f t="shared" si="7"/>
        <v>711</v>
      </c>
      <c r="Q11" s="8">
        <f t="shared" si="8"/>
        <v>64.054054054054049</v>
      </c>
      <c r="R11" s="7">
        <v>1</v>
      </c>
    </row>
    <row r="12" spans="1:18" ht="22.5" customHeight="1">
      <c r="A12" s="2">
        <f t="shared" si="0"/>
        <v>5</v>
      </c>
      <c r="B12" s="13" t="s">
        <v>24</v>
      </c>
      <c r="C12" s="10">
        <v>1</v>
      </c>
      <c r="D12" s="13" t="s">
        <v>25</v>
      </c>
      <c r="E12" s="11" t="s">
        <v>23</v>
      </c>
      <c r="F12" s="7" t="s">
        <v>7</v>
      </c>
      <c r="G12" s="20">
        <v>240</v>
      </c>
      <c r="H12" s="8">
        <f t="shared" si="1"/>
        <v>64.864864864864856</v>
      </c>
      <c r="I12" s="7">
        <f t="shared" si="2"/>
        <v>3</v>
      </c>
      <c r="J12" s="20">
        <v>231.5</v>
      </c>
      <c r="K12" s="8">
        <f t="shared" si="3"/>
        <v>62.567567567567565</v>
      </c>
      <c r="L12" s="7">
        <f t="shared" si="4"/>
        <v>7</v>
      </c>
      <c r="M12" s="20">
        <v>238</v>
      </c>
      <c r="N12" s="8">
        <f t="shared" si="5"/>
        <v>64.324324324324323</v>
      </c>
      <c r="O12" s="7">
        <f t="shared" si="6"/>
        <v>5</v>
      </c>
      <c r="P12" s="7">
        <f t="shared" si="7"/>
        <v>709.5</v>
      </c>
      <c r="Q12" s="8">
        <f t="shared" si="8"/>
        <v>63.918918918918919</v>
      </c>
      <c r="R12" s="7">
        <v>2</v>
      </c>
    </row>
    <row r="13" spans="1:18" ht="22.5" customHeight="1">
      <c r="A13" s="2">
        <f t="shared" si="0"/>
        <v>6</v>
      </c>
      <c r="B13" s="26" t="s">
        <v>80</v>
      </c>
      <c r="C13" s="10">
        <v>2</v>
      </c>
      <c r="D13" s="27" t="s">
        <v>81</v>
      </c>
      <c r="E13" s="24" t="s">
        <v>34</v>
      </c>
      <c r="F13" s="7" t="s">
        <v>7</v>
      </c>
      <c r="G13" s="20">
        <v>236.5</v>
      </c>
      <c r="H13" s="8">
        <f t="shared" si="1"/>
        <v>63.918918918918919</v>
      </c>
      <c r="I13" s="7">
        <f t="shared" si="2"/>
        <v>7</v>
      </c>
      <c r="J13" s="20">
        <v>232</v>
      </c>
      <c r="K13" s="8">
        <f t="shared" si="3"/>
        <v>62.702702702702702</v>
      </c>
      <c r="L13" s="7">
        <f t="shared" si="4"/>
        <v>5</v>
      </c>
      <c r="M13" s="20">
        <v>237</v>
      </c>
      <c r="N13" s="8">
        <f t="shared" si="5"/>
        <v>64.054054054054049</v>
      </c>
      <c r="O13" s="7">
        <f t="shared" si="6"/>
        <v>6</v>
      </c>
      <c r="P13" s="7">
        <f t="shared" si="7"/>
        <v>705.5</v>
      </c>
      <c r="Q13" s="8">
        <f t="shared" si="8"/>
        <v>63.558558558558559</v>
      </c>
      <c r="R13" s="7">
        <v>2</v>
      </c>
    </row>
    <row r="14" spans="1:18" ht="22.5" customHeight="1">
      <c r="A14" s="2">
        <f t="shared" si="0"/>
        <v>7</v>
      </c>
      <c r="B14" s="9" t="s">
        <v>32</v>
      </c>
      <c r="C14" s="7" t="s">
        <v>26</v>
      </c>
      <c r="D14" s="22" t="s">
        <v>68</v>
      </c>
      <c r="E14" s="11" t="s">
        <v>29</v>
      </c>
      <c r="F14" s="7" t="s">
        <v>7</v>
      </c>
      <c r="G14" s="20">
        <v>233</v>
      </c>
      <c r="H14" s="8">
        <f t="shared" si="1"/>
        <v>62.972972972972968</v>
      </c>
      <c r="I14" s="7">
        <f t="shared" si="2"/>
        <v>11</v>
      </c>
      <c r="J14" s="20">
        <v>243.5</v>
      </c>
      <c r="K14" s="8">
        <f t="shared" si="3"/>
        <v>65.810810810810807</v>
      </c>
      <c r="L14" s="7">
        <f t="shared" si="4"/>
        <v>3</v>
      </c>
      <c r="M14" s="20">
        <v>227.5</v>
      </c>
      <c r="N14" s="8">
        <f t="shared" si="5"/>
        <v>61.486486486486484</v>
      </c>
      <c r="O14" s="7">
        <f t="shared" si="6"/>
        <v>11</v>
      </c>
      <c r="P14" s="7">
        <f t="shared" si="7"/>
        <v>704</v>
      </c>
      <c r="Q14" s="8">
        <f t="shared" si="8"/>
        <v>63.423423423423422</v>
      </c>
      <c r="R14" s="7">
        <v>2</v>
      </c>
    </row>
    <row r="15" spans="1:18" ht="22.5" customHeight="1">
      <c r="A15" s="2">
        <f t="shared" si="0"/>
        <v>8</v>
      </c>
      <c r="B15" s="23" t="s">
        <v>51</v>
      </c>
      <c r="C15" s="7">
        <v>2</v>
      </c>
      <c r="D15" s="23" t="s">
        <v>58</v>
      </c>
      <c r="E15" s="24" t="s">
        <v>34</v>
      </c>
      <c r="F15" s="7" t="s">
        <v>7</v>
      </c>
      <c r="G15" s="20">
        <v>234.5</v>
      </c>
      <c r="H15" s="8">
        <f t="shared" si="1"/>
        <v>63.378378378378372</v>
      </c>
      <c r="I15" s="7">
        <f t="shared" si="2"/>
        <v>9</v>
      </c>
      <c r="J15" s="20">
        <v>230</v>
      </c>
      <c r="K15" s="8">
        <f t="shared" si="3"/>
        <v>62.162162162162161</v>
      </c>
      <c r="L15" s="7">
        <f t="shared" si="4"/>
        <v>8</v>
      </c>
      <c r="M15" s="20">
        <v>234.5</v>
      </c>
      <c r="N15" s="8">
        <f t="shared" si="5"/>
        <v>63.378378378378372</v>
      </c>
      <c r="O15" s="7">
        <f t="shared" si="6"/>
        <v>8</v>
      </c>
      <c r="P15" s="7">
        <f t="shared" si="7"/>
        <v>699</v>
      </c>
      <c r="Q15" s="8">
        <f t="shared" si="8"/>
        <v>62.972972972972975</v>
      </c>
      <c r="R15" s="7">
        <v>2</v>
      </c>
    </row>
    <row r="16" spans="1:18" ht="22.5" customHeight="1">
      <c r="A16" s="2">
        <f t="shared" si="0"/>
        <v>9</v>
      </c>
      <c r="B16" s="23" t="s">
        <v>75</v>
      </c>
      <c r="C16" s="7" t="s">
        <v>43</v>
      </c>
      <c r="D16" s="23" t="s">
        <v>77</v>
      </c>
      <c r="E16" s="24" t="s">
        <v>23</v>
      </c>
      <c r="F16" s="7" t="s">
        <v>7</v>
      </c>
      <c r="G16" s="20">
        <v>234</v>
      </c>
      <c r="H16" s="8">
        <f t="shared" si="1"/>
        <v>63.243243243243242</v>
      </c>
      <c r="I16" s="7">
        <f t="shared" si="2"/>
        <v>10</v>
      </c>
      <c r="J16" s="20">
        <v>227.5</v>
      </c>
      <c r="K16" s="8">
        <f t="shared" si="3"/>
        <v>61.486486486486484</v>
      </c>
      <c r="L16" s="7">
        <f t="shared" si="4"/>
        <v>9</v>
      </c>
      <c r="M16" s="20">
        <v>235.5</v>
      </c>
      <c r="N16" s="8">
        <f t="shared" si="5"/>
        <v>63.648648648648646</v>
      </c>
      <c r="O16" s="7">
        <f t="shared" si="6"/>
        <v>7</v>
      </c>
      <c r="P16" s="7">
        <f t="shared" si="7"/>
        <v>697</v>
      </c>
      <c r="Q16" s="8">
        <f t="shared" si="8"/>
        <v>62.792792792792795</v>
      </c>
      <c r="R16" s="7">
        <v>2</v>
      </c>
    </row>
    <row r="17" spans="1:18" ht="22.5" customHeight="1">
      <c r="A17" s="2">
        <f t="shared" si="0"/>
        <v>10</v>
      </c>
      <c r="B17" s="23" t="s">
        <v>48</v>
      </c>
      <c r="C17" s="10">
        <v>1</v>
      </c>
      <c r="D17" s="23" t="s">
        <v>49</v>
      </c>
      <c r="E17" s="24" t="s">
        <v>37</v>
      </c>
      <c r="F17" s="7" t="s">
        <v>7</v>
      </c>
      <c r="G17" s="20">
        <v>238.5</v>
      </c>
      <c r="H17" s="8">
        <f t="shared" si="1"/>
        <v>64.459459459459453</v>
      </c>
      <c r="I17" s="7">
        <f t="shared" si="2"/>
        <v>4</v>
      </c>
      <c r="J17" s="20">
        <v>221</v>
      </c>
      <c r="K17" s="8">
        <f t="shared" si="3"/>
        <v>59.729729729729726</v>
      </c>
      <c r="L17" s="7">
        <f t="shared" si="4"/>
        <v>12</v>
      </c>
      <c r="M17" s="20">
        <v>231.5</v>
      </c>
      <c r="N17" s="8">
        <f t="shared" si="5"/>
        <v>62.567567567567565</v>
      </c>
      <c r="O17" s="7">
        <f t="shared" si="6"/>
        <v>9</v>
      </c>
      <c r="P17" s="7">
        <f t="shared" si="7"/>
        <v>691</v>
      </c>
      <c r="Q17" s="8">
        <f t="shared" si="8"/>
        <v>62.252252252252255</v>
      </c>
      <c r="R17" s="7">
        <v>2</v>
      </c>
    </row>
    <row r="18" spans="1:18" ht="22.5" customHeight="1">
      <c r="A18" s="2">
        <f t="shared" si="0"/>
        <v>11</v>
      </c>
      <c r="B18" s="23" t="s">
        <v>42</v>
      </c>
      <c r="C18" s="7" t="s">
        <v>43</v>
      </c>
      <c r="D18" s="23" t="s">
        <v>41</v>
      </c>
      <c r="E18" s="24" t="s">
        <v>37</v>
      </c>
      <c r="F18" s="7" t="s">
        <v>7</v>
      </c>
      <c r="G18" s="20">
        <v>232.5</v>
      </c>
      <c r="H18" s="8">
        <f t="shared" si="1"/>
        <v>62.837837837837832</v>
      </c>
      <c r="I18" s="7">
        <f t="shared" si="2"/>
        <v>12</v>
      </c>
      <c r="J18" s="20">
        <v>226.5</v>
      </c>
      <c r="K18" s="8">
        <f t="shared" si="3"/>
        <v>61.21621621621621</v>
      </c>
      <c r="L18" s="7">
        <f t="shared" si="4"/>
        <v>10</v>
      </c>
      <c r="M18" s="20">
        <v>227.5</v>
      </c>
      <c r="N18" s="8">
        <f t="shared" si="5"/>
        <v>61.486486486486484</v>
      </c>
      <c r="O18" s="7">
        <f t="shared" si="6"/>
        <v>11</v>
      </c>
      <c r="P18" s="7">
        <f t="shared" si="7"/>
        <v>686.5</v>
      </c>
      <c r="Q18" s="8">
        <f t="shared" si="8"/>
        <v>61.846846846846852</v>
      </c>
      <c r="R18" s="7">
        <v>3</v>
      </c>
    </row>
    <row r="19" spans="1:18" ht="22.5" customHeight="1">
      <c r="A19" s="2">
        <f t="shared" si="0"/>
        <v>12</v>
      </c>
      <c r="B19" s="23" t="s">
        <v>64</v>
      </c>
      <c r="C19" s="10">
        <v>1</v>
      </c>
      <c r="D19" s="23" t="s">
        <v>65</v>
      </c>
      <c r="E19" s="11" t="s">
        <v>23</v>
      </c>
      <c r="F19" s="7" t="s">
        <v>7</v>
      </c>
      <c r="G19" s="20">
        <v>235.5</v>
      </c>
      <c r="H19" s="8">
        <f t="shared" si="1"/>
        <v>63.648648648648646</v>
      </c>
      <c r="I19" s="7">
        <f t="shared" si="2"/>
        <v>8</v>
      </c>
      <c r="J19" s="20">
        <v>217</v>
      </c>
      <c r="K19" s="8">
        <f t="shared" si="3"/>
        <v>58.648648648648646</v>
      </c>
      <c r="L19" s="7">
        <f t="shared" si="4"/>
        <v>18</v>
      </c>
      <c r="M19" s="20">
        <v>228</v>
      </c>
      <c r="N19" s="8">
        <f t="shared" si="5"/>
        <v>61.621621621621621</v>
      </c>
      <c r="O19" s="7">
        <f t="shared" si="6"/>
        <v>10</v>
      </c>
      <c r="P19" s="7">
        <f t="shared" si="7"/>
        <v>680.5</v>
      </c>
      <c r="Q19" s="8">
        <f t="shared" si="8"/>
        <v>61.306306306306311</v>
      </c>
      <c r="R19" s="7">
        <v>3</v>
      </c>
    </row>
    <row r="20" spans="1:18" ht="22.5" customHeight="1">
      <c r="A20" s="2">
        <f t="shared" si="0"/>
        <v>13</v>
      </c>
      <c r="B20" s="23" t="s">
        <v>73</v>
      </c>
      <c r="C20" s="7"/>
      <c r="D20" s="23" t="s">
        <v>74</v>
      </c>
      <c r="E20" s="24" t="s">
        <v>29</v>
      </c>
      <c r="F20" s="7" t="s">
        <v>7</v>
      </c>
      <c r="G20" s="20">
        <v>231.5</v>
      </c>
      <c r="H20" s="8">
        <f t="shared" si="1"/>
        <v>62.567567567567565</v>
      </c>
      <c r="I20" s="7">
        <f t="shared" si="2"/>
        <v>13</v>
      </c>
      <c r="J20" s="20">
        <v>219.5</v>
      </c>
      <c r="K20" s="8">
        <f t="shared" si="3"/>
        <v>59.324324324324323</v>
      </c>
      <c r="L20" s="7">
        <f t="shared" si="4"/>
        <v>14</v>
      </c>
      <c r="M20" s="20">
        <v>226.5</v>
      </c>
      <c r="N20" s="8">
        <f t="shared" si="5"/>
        <v>61.21621621621621</v>
      </c>
      <c r="O20" s="7">
        <f t="shared" si="6"/>
        <v>13</v>
      </c>
      <c r="P20" s="7">
        <f t="shared" si="7"/>
        <v>677.5</v>
      </c>
      <c r="Q20" s="8">
        <f t="shared" si="8"/>
        <v>61.036036036036037</v>
      </c>
      <c r="R20" s="7">
        <v>3</v>
      </c>
    </row>
    <row r="21" spans="1:18" ht="22.5" customHeight="1">
      <c r="A21" s="2">
        <f t="shared" si="0"/>
        <v>14</v>
      </c>
      <c r="B21" s="23" t="s">
        <v>59</v>
      </c>
      <c r="C21" s="10">
        <v>1</v>
      </c>
      <c r="D21" s="23" t="s">
        <v>60</v>
      </c>
      <c r="E21" s="24" t="s">
        <v>34</v>
      </c>
      <c r="F21" s="7" t="s">
        <v>7</v>
      </c>
      <c r="G21" s="20">
        <v>227</v>
      </c>
      <c r="H21" s="8">
        <f t="shared" si="1"/>
        <v>61.351351351351347</v>
      </c>
      <c r="I21" s="7">
        <f t="shared" si="2"/>
        <v>17</v>
      </c>
      <c r="J21" s="20">
        <v>224</v>
      </c>
      <c r="K21" s="8">
        <f t="shared" si="3"/>
        <v>60.54054054054054</v>
      </c>
      <c r="L21" s="7">
        <f t="shared" si="4"/>
        <v>11</v>
      </c>
      <c r="M21" s="20">
        <v>225</v>
      </c>
      <c r="N21" s="8">
        <f t="shared" si="5"/>
        <v>60.810810810810807</v>
      </c>
      <c r="O21" s="7">
        <f t="shared" si="6"/>
        <v>14</v>
      </c>
      <c r="P21" s="7">
        <f t="shared" si="7"/>
        <v>676</v>
      </c>
      <c r="Q21" s="8">
        <f t="shared" si="8"/>
        <v>60.900900900900901</v>
      </c>
      <c r="R21" s="7">
        <v>3</v>
      </c>
    </row>
    <row r="22" spans="1:18" ht="22.5" customHeight="1">
      <c r="A22" s="2">
        <f t="shared" si="0"/>
        <v>15</v>
      </c>
      <c r="B22" s="23" t="s">
        <v>63</v>
      </c>
      <c r="C22" s="10">
        <v>1</v>
      </c>
      <c r="D22" s="23" t="s">
        <v>45</v>
      </c>
      <c r="E22" s="24" t="s">
        <v>23</v>
      </c>
      <c r="F22" s="7" t="s">
        <v>7</v>
      </c>
      <c r="G22" s="20">
        <v>230.5</v>
      </c>
      <c r="H22" s="8">
        <f t="shared" si="1"/>
        <v>62.297297297297291</v>
      </c>
      <c r="I22" s="7">
        <f t="shared" si="2"/>
        <v>15</v>
      </c>
      <c r="J22" s="20">
        <v>217.5</v>
      </c>
      <c r="K22" s="8">
        <f t="shared" si="3"/>
        <v>58.783783783783782</v>
      </c>
      <c r="L22" s="7">
        <f t="shared" si="4"/>
        <v>17</v>
      </c>
      <c r="M22" s="20">
        <v>224</v>
      </c>
      <c r="N22" s="8">
        <f t="shared" si="5"/>
        <v>60.54054054054054</v>
      </c>
      <c r="O22" s="7">
        <f t="shared" si="6"/>
        <v>15</v>
      </c>
      <c r="P22" s="7">
        <f t="shared" si="7"/>
        <v>672</v>
      </c>
      <c r="Q22" s="8">
        <f t="shared" si="8"/>
        <v>60.54054054054054</v>
      </c>
      <c r="R22" s="7">
        <v>3</v>
      </c>
    </row>
    <row r="23" spans="1:18" ht="22.5" customHeight="1">
      <c r="A23" s="2">
        <f t="shared" si="0"/>
        <v>16</v>
      </c>
      <c r="B23" s="23" t="s">
        <v>64</v>
      </c>
      <c r="C23" s="10">
        <v>1</v>
      </c>
      <c r="D23" s="23" t="s">
        <v>66</v>
      </c>
      <c r="E23" s="24" t="s">
        <v>37</v>
      </c>
      <c r="F23" s="7" t="s">
        <v>7</v>
      </c>
      <c r="G23" s="20">
        <v>231.5</v>
      </c>
      <c r="H23" s="8">
        <f t="shared" si="1"/>
        <v>62.567567567567565</v>
      </c>
      <c r="I23" s="7">
        <f t="shared" si="2"/>
        <v>13</v>
      </c>
      <c r="J23" s="20">
        <v>214</v>
      </c>
      <c r="K23" s="8">
        <f t="shared" si="3"/>
        <v>57.837837837837839</v>
      </c>
      <c r="L23" s="7">
        <f t="shared" si="4"/>
        <v>22</v>
      </c>
      <c r="M23" s="20">
        <v>224</v>
      </c>
      <c r="N23" s="8">
        <f t="shared" si="5"/>
        <v>60.54054054054054</v>
      </c>
      <c r="O23" s="7">
        <f t="shared" si="6"/>
        <v>15</v>
      </c>
      <c r="P23" s="7">
        <f t="shared" si="7"/>
        <v>669.5</v>
      </c>
      <c r="Q23" s="8">
        <f t="shared" si="8"/>
        <v>60.315315315315317</v>
      </c>
      <c r="R23" s="7">
        <v>3</v>
      </c>
    </row>
    <row r="24" spans="1:18" ht="22.5" customHeight="1">
      <c r="A24" s="2">
        <f t="shared" si="0"/>
        <v>17</v>
      </c>
      <c r="B24" s="23" t="s">
        <v>69</v>
      </c>
      <c r="C24" s="10"/>
      <c r="D24" s="23" t="s">
        <v>79</v>
      </c>
      <c r="E24" s="24" t="s">
        <v>23</v>
      </c>
      <c r="F24" s="7" t="s">
        <v>7</v>
      </c>
      <c r="G24" s="20">
        <v>225</v>
      </c>
      <c r="H24" s="8">
        <f t="shared" si="1"/>
        <v>60.810810810810807</v>
      </c>
      <c r="I24" s="7">
        <f t="shared" si="2"/>
        <v>19</v>
      </c>
      <c r="J24" s="20">
        <v>219</v>
      </c>
      <c r="K24" s="8">
        <f t="shared" si="3"/>
        <v>59.189189189189186</v>
      </c>
      <c r="L24" s="7">
        <f t="shared" si="4"/>
        <v>15</v>
      </c>
      <c r="M24" s="20">
        <v>223</v>
      </c>
      <c r="N24" s="8">
        <f t="shared" si="5"/>
        <v>60.270270270270267</v>
      </c>
      <c r="O24" s="7">
        <f t="shared" si="6"/>
        <v>18</v>
      </c>
      <c r="P24" s="7">
        <f t="shared" si="7"/>
        <v>667</v>
      </c>
      <c r="Q24" s="8">
        <f t="shared" si="8"/>
        <v>60.090090090090094</v>
      </c>
      <c r="R24" s="7">
        <v>3</v>
      </c>
    </row>
    <row r="25" spans="1:18" ht="22.5" customHeight="1">
      <c r="A25" s="2">
        <f t="shared" si="0"/>
        <v>18</v>
      </c>
      <c r="B25" s="23" t="s">
        <v>61</v>
      </c>
      <c r="C25" s="10">
        <v>2</v>
      </c>
      <c r="D25" s="23" t="s">
        <v>62</v>
      </c>
      <c r="E25" s="24" t="s">
        <v>34</v>
      </c>
      <c r="F25" s="7" t="s">
        <v>7</v>
      </c>
      <c r="G25" s="20">
        <v>225.5</v>
      </c>
      <c r="H25" s="8">
        <f t="shared" si="1"/>
        <v>60.945945945945944</v>
      </c>
      <c r="I25" s="7">
        <f t="shared" si="2"/>
        <v>18</v>
      </c>
      <c r="J25" s="20">
        <v>220</v>
      </c>
      <c r="K25" s="8">
        <f t="shared" si="3"/>
        <v>59.45945945945946</v>
      </c>
      <c r="L25" s="7">
        <f t="shared" si="4"/>
        <v>13</v>
      </c>
      <c r="M25" s="20">
        <v>221</v>
      </c>
      <c r="N25" s="8">
        <f t="shared" si="5"/>
        <v>59.729729729729726</v>
      </c>
      <c r="O25" s="7">
        <f t="shared" si="6"/>
        <v>20</v>
      </c>
      <c r="P25" s="7">
        <f t="shared" si="7"/>
        <v>666.5</v>
      </c>
      <c r="Q25" s="8">
        <f t="shared" si="8"/>
        <v>60.04504504504505</v>
      </c>
      <c r="R25" s="7">
        <v>3</v>
      </c>
    </row>
    <row r="26" spans="1:18" ht="22.5" customHeight="1">
      <c r="A26" s="2">
        <f t="shared" si="0"/>
        <v>18</v>
      </c>
      <c r="B26" s="9" t="s">
        <v>28</v>
      </c>
      <c r="C26" s="7" t="s">
        <v>26</v>
      </c>
      <c r="D26" s="22" t="s">
        <v>67</v>
      </c>
      <c r="E26" s="24" t="s">
        <v>23</v>
      </c>
      <c r="F26" s="7" t="s">
        <v>7</v>
      </c>
      <c r="G26" s="20">
        <v>224</v>
      </c>
      <c r="H26" s="8">
        <f t="shared" si="1"/>
        <v>60.54054054054054</v>
      </c>
      <c r="I26" s="7">
        <f t="shared" si="2"/>
        <v>21</v>
      </c>
      <c r="J26" s="20">
        <v>219</v>
      </c>
      <c r="K26" s="8">
        <f t="shared" si="3"/>
        <v>59.189189189189186</v>
      </c>
      <c r="L26" s="7">
        <f t="shared" si="4"/>
        <v>15</v>
      </c>
      <c r="M26" s="20">
        <v>223.5</v>
      </c>
      <c r="N26" s="8">
        <f t="shared" si="5"/>
        <v>60.405405405405403</v>
      </c>
      <c r="O26" s="7">
        <f t="shared" si="6"/>
        <v>17</v>
      </c>
      <c r="P26" s="7">
        <f t="shared" si="7"/>
        <v>666.5</v>
      </c>
      <c r="Q26" s="8">
        <f t="shared" si="8"/>
        <v>60.04504504504505</v>
      </c>
      <c r="R26" s="7">
        <v>3</v>
      </c>
    </row>
    <row r="27" spans="1:18" ht="22.5" customHeight="1">
      <c r="A27" s="2">
        <f t="shared" si="0"/>
        <v>20</v>
      </c>
      <c r="B27" s="23" t="s">
        <v>39</v>
      </c>
      <c r="C27" s="10">
        <v>1</v>
      </c>
      <c r="D27" s="23" t="s">
        <v>45</v>
      </c>
      <c r="E27" s="24" t="s">
        <v>23</v>
      </c>
      <c r="F27" s="7" t="s">
        <v>7</v>
      </c>
      <c r="G27" s="20">
        <v>224.5</v>
      </c>
      <c r="H27" s="8">
        <f t="shared" si="1"/>
        <v>60.67567567567567</v>
      </c>
      <c r="I27" s="7">
        <f t="shared" si="2"/>
        <v>20</v>
      </c>
      <c r="J27" s="20">
        <v>217</v>
      </c>
      <c r="K27" s="8">
        <f t="shared" si="3"/>
        <v>58.648648648648646</v>
      </c>
      <c r="L27" s="7">
        <f t="shared" si="4"/>
        <v>18</v>
      </c>
      <c r="M27" s="20">
        <v>220.5</v>
      </c>
      <c r="N27" s="8">
        <f t="shared" si="5"/>
        <v>59.594594594594589</v>
      </c>
      <c r="O27" s="7">
        <f t="shared" si="6"/>
        <v>21</v>
      </c>
      <c r="P27" s="7">
        <f t="shared" si="7"/>
        <v>662</v>
      </c>
      <c r="Q27" s="8">
        <f t="shared" si="8"/>
        <v>59.63963963963964</v>
      </c>
      <c r="R27" s="7" t="s">
        <v>27</v>
      </c>
    </row>
    <row r="28" spans="1:18" ht="22.5" customHeight="1">
      <c r="A28" s="2">
        <f t="shared" si="0"/>
        <v>21</v>
      </c>
      <c r="B28" s="23" t="s">
        <v>50</v>
      </c>
      <c r="C28" s="10">
        <v>1</v>
      </c>
      <c r="D28" s="23" t="s">
        <v>57</v>
      </c>
      <c r="E28" s="24" t="s">
        <v>34</v>
      </c>
      <c r="F28" s="7" t="s">
        <v>7</v>
      </c>
      <c r="G28" s="20">
        <v>224</v>
      </c>
      <c r="H28" s="8">
        <f t="shared" si="1"/>
        <v>60.54054054054054</v>
      </c>
      <c r="I28" s="7">
        <f t="shared" si="2"/>
        <v>21</v>
      </c>
      <c r="J28" s="20">
        <v>217</v>
      </c>
      <c r="K28" s="8">
        <f t="shared" si="3"/>
        <v>58.648648648648646</v>
      </c>
      <c r="L28" s="7">
        <f t="shared" si="4"/>
        <v>18</v>
      </c>
      <c r="M28" s="20">
        <v>220</v>
      </c>
      <c r="N28" s="8">
        <f t="shared" si="5"/>
        <v>59.45945945945946</v>
      </c>
      <c r="O28" s="7">
        <f t="shared" si="6"/>
        <v>23</v>
      </c>
      <c r="P28" s="7">
        <f t="shared" si="7"/>
        <v>661</v>
      </c>
      <c r="Q28" s="8">
        <f t="shared" si="8"/>
        <v>59.549549549549553</v>
      </c>
      <c r="R28" s="7" t="s">
        <v>27</v>
      </c>
    </row>
    <row r="29" spans="1:18" ht="22.5" customHeight="1">
      <c r="A29" s="2">
        <f t="shared" si="0"/>
        <v>22</v>
      </c>
      <c r="B29" s="23" t="s">
        <v>52</v>
      </c>
      <c r="C29" s="10">
        <v>2</v>
      </c>
      <c r="D29" s="23" t="s">
        <v>33</v>
      </c>
      <c r="E29" s="11" t="s">
        <v>29</v>
      </c>
      <c r="F29" s="7" t="s">
        <v>7</v>
      </c>
      <c r="G29" s="20">
        <v>218</v>
      </c>
      <c r="H29" s="8">
        <f t="shared" si="1"/>
        <v>58.918918918918919</v>
      </c>
      <c r="I29" s="7">
        <f t="shared" si="2"/>
        <v>23</v>
      </c>
      <c r="J29" s="20">
        <v>215.5</v>
      </c>
      <c r="K29" s="8">
        <f t="shared" si="3"/>
        <v>58.243243243243242</v>
      </c>
      <c r="L29" s="7">
        <f t="shared" si="4"/>
        <v>21</v>
      </c>
      <c r="M29" s="20">
        <v>220</v>
      </c>
      <c r="N29" s="8">
        <f t="shared" si="5"/>
        <v>59.45945945945946</v>
      </c>
      <c r="O29" s="7">
        <f t="shared" si="6"/>
        <v>23</v>
      </c>
      <c r="P29" s="7">
        <f t="shared" si="7"/>
        <v>653.5</v>
      </c>
      <c r="Q29" s="8">
        <f t="shared" si="8"/>
        <v>58.873873873873876</v>
      </c>
      <c r="R29" s="7" t="s">
        <v>27</v>
      </c>
    </row>
    <row r="30" spans="1:18" ht="22.5" customHeight="1">
      <c r="A30" s="2">
        <f t="shared" si="0"/>
        <v>23</v>
      </c>
      <c r="B30" s="23" t="s">
        <v>46</v>
      </c>
      <c r="C30" s="7" t="s">
        <v>27</v>
      </c>
      <c r="D30" s="23" t="s">
        <v>47</v>
      </c>
      <c r="E30" s="24" t="s">
        <v>37</v>
      </c>
      <c r="F30" s="7" t="s">
        <v>7</v>
      </c>
      <c r="G30" s="20">
        <v>228</v>
      </c>
      <c r="H30" s="8">
        <f t="shared" si="1"/>
        <v>61.621621621621621</v>
      </c>
      <c r="I30" s="7">
        <f t="shared" si="2"/>
        <v>16</v>
      </c>
      <c r="J30" s="20">
        <v>204.5</v>
      </c>
      <c r="K30" s="8">
        <f t="shared" si="3"/>
        <v>55.270270270270267</v>
      </c>
      <c r="L30" s="7">
        <f t="shared" si="4"/>
        <v>24</v>
      </c>
      <c r="M30" s="20">
        <v>220.5</v>
      </c>
      <c r="N30" s="8">
        <f t="shared" si="5"/>
        <v>59.594594594594589</v>
      </c>
      <c r="O30" s="7">
        <f t="shared" si="6"/>
        <v>21</v>
      </c>
      <c r="P30" s="7">
        <f t="shared" si="7"/>
        <v>653</v>
      </c>
      <c r="Q30" s="8">
        <f t="shared" si="8"/>
        <v>58.828828828828833</v>
      </c>
      <c r="R30" s="7" t="s">
        <v>27</v>
      </c>
    </row>
    <row r="31" spans="1:18" ht="22.5" customHeight="1">
      <c r="A31" s="2">
        <f t="shared" si="0"/>
        <v>24</v>
      </c>
      <c r="B31" s="23" t="s">
        <v>120</v>
      </c>
      <c r="C31" s="7">
        <v>3</v>
      </c>
      <c r="D31" s="23" t="s">
        <v>76</v>
      </c>
      <c r="E31" s="24" t="s">
        <v>23</v>
      </c>
      <c r="F31" s="7" t="s">
        <v>7</v>
      </c>
      <c r="G31" s="20">
        <v>217.5</v>
      </c>
      <c r="H31" s="8">
        <f t="shared" si="1"/>
        <v>58.783783783783782</v>
      </c>
      <c r="I31" s="7">
        <f t="shared" si="2"/>
        <v>24</v>
      </c>
      <c r="J31" s="20">
        <v>212</v>
      </c>
      <c r="K31" s="8">
        <f t="shared" si="3"/>
        <v>57.297297297297291</v>
      </c>
      <c r="L31" s="7">
        <f t="shared" si="4"/>
        <v>23</v>
      </c>
      <c r="M31" s="20">
        <v>221.5</v>
      </c>
      <c r="N31" s="8">
        <f t="shared" si="5"/>
        <v>59.864864864864863</v>
      </c>
      <c r="O31" s="7">
        <f t="shared" si="6"/>
        <v>19</v>
      </c>
      <c r="P31" s="7">
        <f t="shared" si="7"/>
        <v>651</v>
      </c>
      <c r="Q31" s="8">
        <f t="shared" si="8"/>
        <v>58.648648648648653</v>
      </c>
      <c r="R31" s="7" t="s">
        <v>27</v>
      </c>
    </row>
    <row r="33" spans="2:11">
      <c r="B33" t="s">
        <v>18</v>
      </c>
      <c r="K33" t="s">
        <v>53</v>
      </c>
    </row>
    <row r="34" spans="2:11">
      <c r="B34" t="s">
        <v>19</v>
      </c>
      <c r="K34" t="s">
        <v>21</v>
      </c>
    </row>
  </sheetData>
  <sortState ref="A12:R31">
    <sortCondition ref="A12:A31"/>
  </sortState>
  <mergeCells count="17">
    <mergeCell ref="Q6:Q7"/>
    <mergeCell ref="R6:R7"/>
    <mergeCell ref="J6:L6"/>
    <mergeCell ref="M6:O6"/>
    <mergeCell ref="D6:D7"/>
    <mergeCell ref="A1:R1"/>
    <mergeCell ref="A2:R2"/>
    <mergeCell ref="A3:R3"/>
    <mergeCell ref="A4:R4"/>
    <mergeCell ref="A6:A7"/>
    <mergeCell ref="B6:B7"/>
    <mergeCell ref="C6:C7"/>
    <mergeCell ref="E6:E7"/>
    <mergeCell ref="F6:F7"/>
    <mergeCell ref="G6:I6"/>
    <mergeCell ref="P6:P7"/>
    <mergeCell ref="P5:R5"/>
  </mergeCells>
  <phoneticPr fontId="17" type="noConversion"/>
  <pageMargins left="0" right="0" top="0" bottom="0" header="0.31496062992125984" footer="0.19685039370078741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0"/>
  <sheetViews>
    <sheetView tabSelected="1" topLeftCell="A3" zoomScale="110" zoomScaleNormal="110" workbookViewId="0">
      <selection activeCell="S8" sqref="S8"/>
    </sheetView>
  </sheetViews>
  <sheetFormatPr defaultRowHeight="15"/>
  <cols>
    <col min="1" max="1" width="5.140625" customWidth="1"/>
    <col min="2" max="2" width="13" customWidth="1"/>
    <col min="3" max="3" width="3.5703125" customWidth="1"/>
    <col min="4" max="4" width="23.5703125" customWidth="1"/>
    <col min="5" max="5" width="10.140625" customWidth="1"/>
    <col min="7" max="7" width="5.85546875" customWidth="1"/>
    <col min="8" max="8" width="5.5703125" customWidth="1"/>
    <col min="9" max="9" width="2.42578125" customWidth="1"/>
    <col min="10" max="11" width="5.7109375" customWidth="1"/>
    <col min="12" max="12" width="2.42578125" customWidth="1"/>
    <col min="13" max="13" width="6" customWidth="1"/>
    <col min="14" max="14" width="5.5703125" customWidth="1"/>
    <col min="15" max="15" width="2.5703125" customWidth="1"/>
    <col min="16" max="16" width="5.28515625" customWidth="1"/>
    <col min="17" max="17" width="5.7109375" customWidth="1"/>
    <col min="18" max="18" width="3.140625" customWidth="1"/>
  </cols>
  <sheetData>
    <row r="1" spans="1:18" ht="16.5" customHeight="1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2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14.25" customHeight="1">
      <c r="A3" s="30" t="s">
        <v>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3.5" customHeight="1">
      <c r="A4" s="31" t="s">
        <v>22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13.5" customHeight="1">
      <c r="A5" s="38" t="s">
        <v>55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13.5" customHeight="1">
      <c r="A6" s="12" t="s">
        <v>1</v>
      </c>
      <c r="B6" s="12"/>
      <c r="C6" s="1"/>
      <c r="D6" s="1"/>
      <c r="E6" s="3"/>
      <c r="P6" s="39" t="s">
        <v>131</v>
      </c>
      <c r="Q6" s="39"/>
      <c r="R6" s="39"/>
    </row>
    <row r="7" spans="1:18" ht="15" customHeight="1">
      <c r="A7" s="36" t="s">
        <v>9</v>
      </c>
      <c r="B7" s="34" t="s">
        <v>2</v>
      </c>
      <c r="C7" s="36" t="s">
        <v>3</v>
      </c>
      <c r="D7" s="34" t="s">
        <v>4</v>
      </c>
      <c r="E7" s="34" t="s">
        <v>5</v>
      </c>
      <c r="F7" s="34" t="s">
        <v>6</v>
      </c>
      <c r="G7" s="33" t="s">
        <v>10</v>
      </c>
      <c r="H7" s="33"/>
      <c r="I7" s="33"/>
      <c r="J7" s="33" t="s">
        <v>11</v>
      </c>
      <c r="K7" s="33"/>
      <c r="L7" s="33"/>
      <c r="M7" s="33" t="s">
        <v>12</v>
      </c>
      <c r="N7" s="33"/>
      <c r="O7" s="33"/>
      <c r="P7" s="36" t="s">
        <v>13</v>
      </c>
      <c r="Q7" s="40" t="s">
        <v>14</v>
      </c>
      <c r="R7" s="42" t="s">
        <v>15</v>
      </c>
    </row>
    <row r="8" spans="1:18" ht="25.5" customHeight="1">
      <c r="A8" s="37"/>
      <c r="B8" s="35"/>
      <c r="C8" s="37"/>
      <c r="D8" s="35"/>
      <c r="E8" s="35"/>
      <c r="F8" s="35"/>
      <c r="G8" s="4" t="s">
        <v>16</v>
      </c>
      <c r="H8" s="5" t="s">
        <v>17</v>
      </c>
      <c r="I8" s="6" t="s">
        <v>9</v>
      </c>
      <c r="J8" s="4" t="s">
        <v>16</v>
      </c>
      <c r="K8" s="5" t="s">
        <v>17</v>
      </c>
      <c r="L8" s="6" t="s">
        <v>9</v>
      </c>
      <c r="M8" s="4" t="s">
        <v>16</v>
      </c>
      <c r="N8" s="5" t="s">
        <v>17</v>
      </c>
      <c r="O8" s="6" t="s">
        <v>9</v>
      </c>
      <c r="P8" s="37"/>
      <c r="Q8" s="41"/>
      <c r="R8" s="43"/>
    </row>
    <row r="9" spans="1:18" ht="24" customHeight="1">
      <c r="A9" s="2">
        <v>1</v>
      </c>
      <c r="B9" s="25" t="s">
        <v>71</v>
      </c>
      <c r="C9" s="7" t="s">
        <v>26</v>
      </c>
      <c r="D9" s="23" t="s">
        <v>72</v>
      </c>
      <c r="E9" s="11" t="s">
        <v>29</v>
      </c>
      <c r="F9" s="7" t="s">
        <v>7</v>
      </c>
      <c r="G9" s="16">
        <v>266.5</v>
      </c>
      <c r="H9" s="17">
        <f t="shared" ref="H9:H17" si="0">G9/3.8</f>
        <v>70.131578947368425</v>
      </c>
      <c r="I9" s="16">
        <f t="shared" ref="I9:I17" si="1">RANK(G9,G$9:G$17,0)</f>
        <v>1</v>
      </c>
      <c r="J9" s="21">
        <v>249.5</v>
      </c>
      <c r="K9" s="17">
        <f t="shared" ref="K9:K17" si="2">J9/3.8</f>
        <v>65.65789473684211</v>
      </c>
      <c r="L9" s="16">
        <f t="shared" ref="L9:L17" si="3">RANK(J9,J$9:J$17,0)</f>
        <v>2</v>
      </c>
      <c r="M9" s="16">
        <v>250</v>
      </c>
      <c r="N9" s="17">
        <f t="shared" ref="N9:N17" si="4">M9/3.8</f>
        <v>65.789473684210535</v>
      </c>
      <c r="O9" s="16">
        <f t="shared" ref="O9:O17" si="5">RANK(M9,M$9:M$17,0)</f>
        <v>1</v>
      </c>
      <c r="P9" s="7">
        <f t="shared" ref="P9:P17" si="6">G9+J9+M9</f>
        <v>766</v>
      </c>
      <c r="Q9" s="8">
        <f t="shared" ref="Q9:Q17" si="7">P9/11.4</f>
        <v>67.192982456140342</v>
      </c>
      <c r="R9" s="7" t="s">
        <v>26</v>
      </c>
    </row>
    <row r="10" spans="1:18" ht="24" customHeight="1">
      <c r="A10" s="2">
        <v>2</v>
      </c>
      <c r="B10" s="13" t="s">
        <v>30</v>
      </c>
      <c r="C10" s="10">
        <v>1</v>
      </c>
      <c r="D10" s="23" t="s">
        <v>44</v>
      </c>
      <c r="E10" s="11" t="s">
        <v>29</v>
      </c>
      <c r="F10" s="7" t="s">
        <v>7</v>
      </c>
      <c r="G10" s="16">
        <v>250</v>
      </c>
      <c r="H10" s="17">
        <f t="shared" si="0"/>
        <v>65.789473684210535</v>
      </c>
      <c r="I10" s="16">
        <f t="shared" si="1"/>
        <v>3</v>
      </c>
      <c r="J10" s="21">
        <v>250.5</v>
      </c>
      <c r="K10" s="17">
        <f t="shared" si="2"/>
        <v>65.921052631578945</v>
      </c>
      <c r="L10" s="16">
        <f t="shared" si="3"/>
        <v>1</v>
      </c>
      <c r="M10" s="16">
        <v>246.5</v>
      </c>
      <c r="N10" s="17">
        <f t="shared" si="4"/>
        <v>64.868421052631575</v>
      </c>
      <c r="O10" s="16">
        <f t="shared" si="5"/>
        <v>2</v>
      </c>
      <c r="P10" s="7">
        <f t="shared" si="6"/>
        <v>747</v>
      </c>
      <c r="Q10" s="8">
        <f t="shared" si="7"/>
        <v>65.526315789473685</v>
      </c>
      <c r="R10" s="7" t="s">
        <v>26</v>
      </c>
    </row>
    <row r="11" spans="1:18" ht="24" customHeight="1">
      <c r="A11" s="2">
        <v>3</v>
      </c>
      <c r="B11" s="14" t="s">
        <v>36</v>
      </c>
      <c r="C11" s="10">
        <v>1</v>
      </c>
      <c r="D11" s="23" t="s">
        <v>70</v>
      </c>
      <c r="E11" s="11" t="s">
        <v>29</v>
      </c>
      <c r="F11" s="7" t="s">
        <v>7</v>
      </c>
      <c r="G11" s="16">
        <v>250.5</v>
      </c>
      <c r="H11" s="17">
        <f t="shared" si="0"/>
        <v>65.921052631578945</v>
      </c>
      <c r="I11" s="16">
        <f t="shared" si="1"/>
        <v>2</v>
      </c>
      <c r="J11" s="21">
        <v>247</v>
      </c>
      <c r="K11" s="17">
        <f t="shared" si="2"/>
        <v>65</v>
      </c>
      <c r="L11" s="16">
        <f t="shared" si="3"/>
        <v>3</v>
      </c>
      <c r="M11" s="16">
        <v>243.5</v>
      </c>
      <c r="N11" s="17">
        <f t="shared" si="4"/>
        <v>64.078947368421055</v>
      </c>
      <c r="O11" s="16">
        <f t="shared" si="5"/>
        <v>3</v>
      </c>
      <c r="P11" s="7">
        <f t="shared" si="6"/>
        <v>741</v>
      </c>
      <c r="Q11" s="8">
        <f t="shared" si="7"/>
        <v>65</v>
      </c>
      <c r="R11" s="7" t="s">
        <v>26</v>
      </c>
    </row>
    <row r="12" spans="1:18" ht="24" customHeight="1">
      <c r="A12" s="2">
        <v>4</v>
      </c>
      <c r="B12" s="23" t="s">
        <v>48</v>
      </c>
      <c r="C12" s="10">
        <v>1</v>
      </c>
      <c r="D12" s="23" t="s">
        <v>49</v>
      </c>
      <c r="E12" s="24" t="s">
        <v>37</v>
      </c>
      <c r="F12" s="7" t="s">
        <v>7</v>
      </c>
      <c r="G12" s="16">
        <v>247</v>
      </c>
      <c r="H12" s="17">
        <f t="shared" si="0"/>
        <v>65</v>
      </c>
      <c r="I12" s="16">
        <f t="shared" si="1"/>
        <v>4</v>
      </c>
      <c r="J12" s="16">
        <v>243.5</v>
      </c>
      <c r="K12" s="17">
        <f t="shared" si="2"/>
        <v>64.078947368421055</v>
      </c>
      <c r="L12" s="16">
        <f t="shared" si="3"/>
        <v>5</v>
      </c>
      <c r="M12" s="21">
        <v>243</v>
      </c>
      <c r="N12" s="17">
        <f t="shared" si="4"/>
        <v>63.947368421052637</v>
      </c>
      <c r="O12" s="16">
        <f t="shared" si="5"/>
        <v>5</v>
      </c>
      <c r="P12" s="7">
        <f t="shared" si="6"/>
        <v>733.5</v>
      </c>
      <c r="Q12" s="8">
        <f t="shared" si="7"/>
        <v>64.34210526315789</v>
      </c>
      <c r="R12" s="7">
        <v>1</v>
      </c>
    </row>
    <row r="13" spans="1:18" ht="24" customHeight="1">
      <c r="A13" s="2">
        <v>5</v>
      </c>
      <c r="B13" s="13" t="s">
        <v>31</v>
      </c>
      <c r="C13" s="10">
        <v>1</v>
      </c>
      <c r="D13" s="23" t="s">
        <v>40</v>
      </c>
      <c r="E13" s="24" t="s">
        <v>29</v>
      </c>
      <c r="F13" s="7" t="s">
        <v>7</v>
      </c>
      <c r="G13" s="16">
        <v>242.5</v>
      </c>
      <c r="H13" s="17">
        <f t="shared" si="0"/>
        <v>63.815789473684212</v>
      </c>
      <c r="I13" s="16">
        <f t="shared" si="1"/>
        <v>6</v>
      </c>
      <c r="J13" s="21">
        <v>245.5</v>
      </c>
      <c r="K13" s="17">
        <f t="shared" si="2"/>
        <v>64.60526315789474</v>
      </c>
      <c r="L13" s="16">
        <f t="shared" si="3"/>
        <v>4</v>
      </c>
      <c r="M13" s="16">
        <v>243.5</v>
      </c>
      <c r="N13" s="17">
        <f t="shared" si="4"/>
        <v>64.078947368421055</v>
      </c>
      <c r="O13" s="16">
        <f t="shared" si="5"/>
        <v>3</v>
      </c>
      <c r="P13" s="7">
        <f t="shared" si="6"/>
        <v>731.5</v>
      </c>
      <c r="Q13" s="8">
        <f t="shared" si="7"/>
        <v>64.166666666666671</v>
      </c>
      <c r="R13" s="7">
        <v>1</v>
      </c>
    </row>
    <row r="14" spans="1:18" ht="24" customHeight="1">
      <c r="A14" s="2">
        <v>6</v>
      </c>
      <c r="B14" s="9" t="s">
        <v>32</v>
      </c>
      <c r="C14" s="7" t="s">
        <v>26</v>
      </c>
      <c r="D14" s="22" t="s">
        <v>68</v>
      </c>
      <c r="E14" s="11" t="s">
        <v>29</v>
      </c>
      <c r="F14" s="7" t="s">
        <v>7</v>
      </c>
      <c r="G14" s="16">
        <v>245.5</v>
      </c>
      <c r="H14" s="17">
        <f t="shared" si="0"/>
        <v>64.60526315789474</v>
      </c>
      <c r="I14" s="16">
        <f t="shared" si="1"/>
        <v>5</v>
      </c>
      <c r="J14" s="21">
        <v>239.5</v>
      </c>
      <c r="K14" s="17">
        <f t="shared" si="2"/>
        <v>63.026315789473685</v>
      </c>
      <c r="L14" s="16">
        <f t="shared" si="3"/>
        <v>6</v>
      </c>
      <c r="M14" s="16">
        <v>242</v>
      </c>
      <c r="N14" s="17">
        <f t="shared" si="4"/>
        <v>63.684210526315795</v>
      </c>
      <c r="O14" s="16">
        <f t="shared" si="5"/>
        <v>6</v>
      </c>
      <c r="P14" s="7">
        <f t="shared" si="6"/>
        <v>727</v>
      </c>
      <c r="Q14" s="8">
        <f t="shared" si="7"/>
        <v>63.771929824561404</v>
      </c>
      <c r="R14" s="7">
        <v>2</v>
      </c>
    </row>
    <row r="15" spans="1:18" ht="24" customHeight="1">
      <c r="A15" s="2">
        <v>7</v>
      </c>
      <c r="B15" s="23" t="s">
        <v>75</v>
      </c>
      <c r="C15" s="7" t="s">
        <v>43</v>
      </c>
      <c r="D15" s="23" t="s">
        <v>77</v>
      </c>
      <c r="E15" s="24" t="s">
        <v>23</v>
      </c>
      <c r="F15" s="7" t="s">
        <v>7</v>
      </c>
      <c r="G15" s="21">
        <v>235</v>
      </c>
      <c r="H15" s="17">
        <f t="shared" si="0"/>
        <v>61.842105263157897</v>
      </c>
      <c r="I15" s="16">
        <f t="shared" si="1"/>
        <v>8</v>
      </c>
      <c r="J15" s="16">
        <v>239</v>
      </c>
      <c r="K15" s="17">
        <f t="shared" si="2"/>
        <v>62.894736842105267</v>
      </c>
      <c r="L15" s="16">
        <f t="shared" si="3"/>
        <v>7</v>
      </c>
      <c r="M15" s="21">
        <v>238</v>
      </c>
      <c r="N15" s="17">
        <f t="shared" si="4"/>
        <v>62.631578947368425</v>
      </c>
      <c r="O15" s="16">
        <f t="shared" si="5"/>
        <v>7</v>
      </c>
      <c r="P15" s="7">
        <f t="shared" si="6"/>
        <v>712</v>
      </c>
      <c r="Q15" s="8">
        <f t="shared" si="7"/>
        <v>62.456140350877192</v>
      </c>
      <c r="R15" s="7">
        <v>2</v>
      </c>
    </row>
    <row r="16" spans="1:18" ht="24" customHeight="1">
      <c r="A16" s="2">
        <v>8</v>
      </c>
      <c r="B16" s="13" t="s">
        <v>24</v>
      </c>
      <c r="C16" s="10">
        <v>1</v>
      </c>
      <c r="D16" s="13" t="s">
        <v>25</v>
      </c>
      <c r="E16" s="11" t="s">
        <v>23</v>
      </c>
      <c r="F16" s="7" t="s">
        <v>7</v>
      </c>
      <c r="G16" s="16">
        <v>235.5</v>
      </c>
      <c r="H16" s="17">
        <f t="shared" si="0"/>
        <v>61.973684210526322</v>
      </c>
      <c r="I16" s="16">
        <f t="shared" si="1"/>
        <v>7</v>
      </c>
      <c r="J16" s="21">
        <v>231.5</v>
      </c>
      <c r="K16" s="17">
        <f t="shared" si="2"/>
        <v>60.921052631578952</v>
      </c>
      <c r="L16" s="16">
        <f t="shared" si="3"/>
        <v>8</v>
      </c>
      <c r="M16" s="16">
        <v>220.5</v>
      </c>
      <c r="N16" s="17">
        <f t="shared" si="4"/>
        <v>58.026315789473685</v>
      </c>
      <c r="O16" s="16">
        <f t="shared" si="5"/>
        <v>8</v>
      </c>
      <c r="P16" s="7">
        <f t="shared" si="6"/>
        <v>687.5</v>
      </c>
      <c r="Q16" s="8">
        <f t="shared" si="7"/>
        <v>60.307017543859651</v>
      </c>
      <c r="R16" s="7">
        <v>3</v>
      </c>
    </row>
    <row r="17" spans="1:18" ht="24" customHeight="1">
      <c r="A17" s="2">
        <v>9</v>
      </c>
      <c r="B17" s="23" t="s">
        <v>51</v>
      </c>
      <c r="C17" s="7">
        <v>2</v>
      </c>
      <c r="D17" s="23" t="s">
        <v>58</v>
      </c>
      <c r="E17" s="24" t="s">
        <v>34</v>
      </c>
      <c r="F17" s="7" t="s">
        <v>7</v>
      </c>
      <c r="G17" s="16">
        <v>219.5</v>
      </c>
      <c r="H17" s="17">
        <f t="shared" si="0"/>
        <v>57.763157894736842</v>
      </c>
      <c r="I17" s="16">
        <f t="shared" si="1"/>
        <v>9</v>
      </c>
      <c r="J17" s="16">
        <v>217.5</v>
      </c>
      <c r="K17" s="17">
        <f t="shared" si="2"/>
        <v>57.236842105263158</v>
      </c>
      <c r="L17" s="16">
        <f t="shared" si="3"/>
        <v>9</v>
      </c>
      <c r="M17" s="16">
        <v>203</v>
      </c>
      <c r="N17" s="17">
        <f t="shared" si="4"/>
        <v>53.421052631578952</v>
      </c>
      <c r="O17" s="16">
        <f t="shared" si="5"/>
        <v>9</v>
      </c>
      <c r="P17" s="7">
        <f t="shared" si="6"/>
        <v>640</v>
      </c>
      <c r="Q17" s="8">
        <f t="shared" si="7"/>
        <v>56.140350877192979</v>
      </c>
      <c r="R17" s="7" t="s">
        <v>27</v>
      </c>
    </row>
    <row r="19" spans="1:18">
      <c r="B19" s="18" t="s">
        <v>18</v>
      </c>
      <c r="P19" t="s">
        <v>53</v>
      </c>
    </row>
    <row r="20" spans="1:18">
      <c r="B20" s="19" t="s">
        <v>19</v>
      </c>
      <c r="P20" t="s">
        <v>21</v>
      </c>
    </row>
  </sheetData>
  <sortState ref="A9:S17">
    <sortCondition ref="A9:A17"/>
  </sortState>
  <mergeCells count="18">
    <mergeCell ref="Q7:Q8"/>
    <mergeCell ref="R7:R8"/>
    <mergeCell ref="A1:R1"/>
    <mergeCell ref="A2:R2"/>
    <mergeCell ref="A3:R3"/>
    <mergeCell ref="A4:R4"/>
    <mergeCell ref="M7:O7"/>
    <mergeCell ref="E7:E8"/>
    <mergeCell ref="F7:F8"/>
    <mergeCell ref="D7:D8"/>
    <mergeCell ref="A7:A8"/>
    <mergeCell ref="B7:B8"/>
    <mergeCell ref="C7:C8"/>
    <mergeCell ref="G7:I7"/>
    <mergeCell ref="J7:L7"/>
    <mergeCell ref="A5:R5"/>
    <mergeCell ref="P6:R6"/>
    <mergeCell ref="P7:P8"/>
  </mergeCells>
  <phoneticPr fontId="17" type="noConversion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ПП</vt:lpstr>
      <vt:lpstr>КП</vt:lpstr>
      <vt:lpstr>ЛП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липатова</cp:lastModifiedBy>
  <cp:lastPrinted>2015-04-15T11:59:09Z</cp:lastPrinted>
  <dcterms:created xsi:type="dcterms:W3CDTF">2011-01-22T20:52:18Z</dcterms:created>
  <dcterms:modified xsi:type="dcterms:W3CDTF">2015-04-20T14:29:06Z</dcterms:modified>
</cp:coreProperties>
</file>